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josephjmirisola\Downloads\"/>
    </mc:Choice>
  </mc:AlternateContent>
  <xr:revisionPtr revIDLastSave="0" documentId="8_{B9FF70B9-682A-4ED7-9C7B-86BB6BDE9389}" xr6:coauthVersionLast="47" xr6:coauthVersionMax="47" xr10:uidLastSave="{00000000-0000-0000-0000-000000000000}"/>
  <bookViews>
    <workbookView xWindow="28680" yWindow="-120" windowWidth="29040" windowHeight="15840" tabRatio="805" xr2:uid="{00000000-000D-0000-FFFF-FFFF00000000}"/>
  </bookViews>
  <sheets>
    <sheet name="Instructions" sheetId="1" r:id="rId1"/>
    <sheet name="BPA Holder Contacts" sheetId="2" r:id="rId2"/>
    <sheet name="CLIN 0001 - EVSE Level 1" sheetId="3" r:id="rId3"/>
    <sheet name="CLIN 0002 - EVSE Level 2" sheetId="4" r:id="rId4"/>
    <sheet name="CLIN 0003 - EVSE DC Fast" sheetId="5" r:id="rId5"/>
    <sheet name="CLIN 0004 - EVSE SolarOff-grid" sheetId="6" r:id="rId6"/>
    <sheet name="CLIN 0005 - EVSE Portable" sheetId="7" r:id="rId7"/>
    <sheet name="CLIN 0006 - Site Planning &amp; Anc" sheetId="8" r:id="rId8"/>
    <sheet name="CLIN 0007 - Power Management &amp; " sheetId="9" r:id="rId9"/>
    <sheet name="CLIN 0008 - Network Plans &amp; Dat" sheetId="10" r:id="rId10"/>
    <sheet name="CLIN 0009 - Operation, Repair &amp;" sheetId="11" r:id="rId11"/>
    <sheet name="CLIN 0010 - Other Non-Conventio" sheetId="12" r:id="rId12"/>
    <sheet name="CLIN 0011 - Accessories" sheetId="13" r:id="rId13"/>
    <sheet name="Charging as a Service (CaaS)" sheetId="14" r:id="rId14"/>
  </sheets>
  <definedNames>
    <definedName name="_xlnm._FilterDatabase" localSheetId="13" hidden="1">'Charging as a Service (CaaS)'!$A$1:$AJ$14</definedName>
    <definedName name="_xlnm._FilterDatabase" localSheetId="2" hidden="1">'CLIN 0001 - EVSE Level 1'!$A$1:$AA$3</definedName>
    <definedName name="_xlnm._FilterDatabase" localSheetId="3" hidden="1">'CLIN 0002 - EVSE Level 2'!$A$1:$AH$407</definedName>
    <definedName name="_xlnm._FilterDatabase" localSheetId="4" hidden="1">'CLIN 0003 - EVSE DC Fast'!$A$1:$AG$148</definedName>
    <definedName name="_xlnm._FilterDatabase" localSheetId="5" hidden="1">'CLIN 0004 - EVSE SolarOff-grid'!$A$1:$AJ$3</definedName>
    <definedName name="_xlnm._FilterDatabase" localSheetId="6" hidden="1">'CLIN 0005 - EVSE Portable'!$A$1:$AA$1</definedName>
    <definedName name="_xlnm._FilterDatabase" localSheetId="7" hidden="1">'CLIN 0006 - Site Planning &amp; Anc'!$A$1:$U$227</definedName>
    <definedName name="_xlnm._FilterDatabase" localSheetId="8" hidden="1">'CLIN 0007 - Power Management &amp; '!$A$1:$AA$26</definedName>
    <definedName name="_xlnm._FilterDatabase" localSheetId="9" hidden="1">'CLIN 0008 - Network Plans &amp; Dat'!$A$1:$AA$194</definedName>
    <definedName name="_xlnm._FilterDatabase" localSheetId="10" hidden="1">'CLIN 0009 - Operation, Repair &amp;'!$A$1:$AA$387</definedName>
    <definedName name="_xlnm._FilterDatabase" localSheetId="11" hidden="1">'CLIN 0010 - Other Non-Conventio'!$A$1:$AA$1</definedName>
    <definedName name="_xlnm._FilterDatabase" localSheetId="12" hidden="1">'CLIN 0011 - Accessories'!$A$1:$Z$173</definedName>
    <definedName name="unitOfIssu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1" i="13" l="1"/>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K143" i="13"/>
  <c r="K142" i="13"/>
  <c r="K141" i="13"/>
  <c r="K140" i="13"/>
  <c r="K139" i="13"/>
  <c r="K138" i="13"/>
  <c r="K137" i="13"/>
  <c r="K136" i="13"/>
  <c r="K135" i="13"/>
  <c r="K134" i="13"/>
  <c r="K133" i="13"/>
  <c r="K132" i="13"/>
  <c r="K131" i="13"/>
  <c r="K130" i="13"/>
  <c r="K129" i="13"/>
  <c r="K128" i="13"/>
  <c r="K127" i="13"/>
  <c r="K126" i="13"/>
  <c r="K125" i="13"/>
  <c r="K124" i="13"/>
  <c r="K123" i="13"/>
  <c r="K122" i="13"/>
  <c r="K121" i="13"/>
  <c r="K120" i="13"/>
  <c r="K119" i="13"/>
  <c r="K118" i="13"/>
  <c r="K117" i="13"/>
  <c r="K116" i="13"/>
  <c r="K115" i="13"/>
  <c r="K114" i="13"/>
  <c r="K113" i="13"/>
  <c r="K112" i="13"/>
  <c r="J111" i="13"/>
  <c r="J110" i="13"/>
  <c r="J109" i="13"/>
  <c r="J108" i="13"/>
  <c r="J107" i="13"/>
  <c r="J106" i="13"/>
  <c r="J190" i="13"/>
  <c r="J189" i="13"/>
  <c r="J188" i="13"/>
  <c r="J187" i="13"/>
  <c r="J186" i="13"/>
  <c r="J185" i="13"/>
  <c r="J184" i="13"/>
  <c r="J183" i="13"/>
  <c r="J182" i="13"/>
  <c r="J181" i="13"/>
  <c r="J180" i="13"/>
  <c r="J179" i="13"/>
  <c r="J178" i="13"/>
  <c r="J177" i="13"/>
  <c r="J176" i="13"/>
  <c r="J175" i="13"/>
  <c r="J174" i="13"/>
  <c r="J173" i="13"/>
  <c r="J172" i="13"/>
  <c r="J19" i="13"/>
  <c r="J18" i="13"/>
  <c r="J17" i="13"/>
  <c r="J16" i="13"/>
  <c r="J15" i="13"/>
  <c r="J14" i="13"/>
  <c r="J13" i="13"/>
  <c r="J12" i="13"/>
  <c r="J11" i="13"/>
  <c r="J10" i="13"/>
  <c r="J9" i="13"/>
  <c r="J8" i="13"/>
  <c r="J7" i="13"/>
  <c r="J6" i="13"/>
  <c r="J5" i="13"/>
  <c r="K584" i="11"/>
  <c r="K583" i="11"/>
  <c r="K582" i="11"/>
  <c r="K581" i="11"/>
  <c r="K580" i="11"/>
  <c r="K579" i="11"/>
  <c r="K578" i="11"/>
  <c r="K577" i="11"/>
  <c r="K576" i="11"/>
  <c r="K575" i="11"/>
  <c r="K574" i="11"/>
  <c r="K573" i="11"/>
  <c r="K572" i="11"/>
  <c r="K571" i="11"/>
  <c r="K570" i="11"/>
  <c r="K569" i="11"/>
  <c r="K568" i="11"/>
  <c r="K567" i="11"/>
  <c r="K566" i="11"/>
  <c r="K565" i="11"/>
  <c r="K564" i="11"/>
  <c r="K563" i="11"/>
  <c r="K562" i="11"/>
  <c r="K561" i="11"/>
  <c r="K560" i="11"/>
  <c r="K559" i="11"/>
  <c r="K558" i="11"/>
  <c r="K557" i="11"/>
  <c r="K556" i="11"/>
  <c r="K555" i="11"/>
  <c r="K554" i="11"/>
  <c r="K553" i="11"/>
  <c r="K552" i="11"/>
  <c r="K551" i="11"/>
  <c r="K550" i="11"/>
  <c r="K549" i="11"/>
  <c r="K548" i="11"/>
  <c r="K547" i="11"/>
  <c r="K546" i="11"/>
  <c r="K545" i="11"/>
  <c r="K544" i="11"/>
  <c r="K543" i="11"/>
  <c r="K542" i="11"/>
  <c r="K541" i="11"/>
  <c r="K540" i="11"/>
  <c r="K539" i="11"/>
  <c r="K538" i="11"/>
  <c r="K537" i="11"/>
  <c r="K536" i="11"/>
  <c r="K535" i="11"/>
  <c r="K534" i="11"/>
  <c r="K533" i="11"/>
  <c r="K641" i="11"/>
  <c r="K640" i="11"/>
  <c r="K639" i="11"/>
  <c r="K638" i="11"/>
  <c r="K637" i="11"/>
  <c r="K636" i="11"/>
  <c r="K635" i="11"/>
  <c r="K634" i="11"/>
  <c r="K633" i="11"/>
  <c r="K632" i="11"/>
  <c r="K631" i="11"/>
  <c r="K630" i="11"/>
  <c r="K629" i="11"/>
  <c r="K628" i="11"/>
  <c r="K627" i="11"/>
  <c r="K626" i="11"/>
  <c r="K625" i="11"/>
  <c r="K624" i="11"/>
  <c r="K623" i="11"/>
  <c r="K622" i="11"/>
  <c r="K621" i="11"/>
  <c r="K620" i="11"/>
  <c r="K619" i="11"/>
  <c r="K618" i="11"/>
  <c r="K617" i="11"/>
  <c r="K616" i="11"/>
  <c r="K615" i="11"/>
  <c r="K614" i="11"/>
  <c r="K613" i="11"/>
  <c r="K612" i="11"/>
  <c r="K611" i="11"/>
  <c r="K610" i="11"/>
  <c r="K609" i="11"/>
  <c r="K608" i="11"/>
  <c r="K607" i="11"/>
  <c r="K606" i="11"/>
  <c r="K605" i="11"/>
  <c r="K604" i="11"/>
  <c r="K603" i="11"/>
  <c r="K602" i="11"/>
  <c r="K601" i="11"/>
  <c r="K600" i="11"/>
  <c r="K599" i="11"/>
  <c r="K598" i="11"/>
  <c r="K597" i="11"/>
  <c r="K596" i="11"/>
  <c r="K595" i="11"/>
  <c r="K700" i="11"/>
  <c r="K699" i="11"/>
  <c r="K698" i="11"/>
  <c r="K697" i="11"/>
  <c r="K696" i="11"/>
  <c r="K695" i="11"/>
  <c r="K694" i="11"/>
  <c r="K693" i="11"/>
  <c r="K692" i="11"/>
  <c r="K691" i="11"/>
  <c r="K690" i="11"/>
  <c r="K689" i="11"/>
  <c r="K688" i="11"/>
  <c r="K687" i="11"/>
  <c r="K686" i="11"/>
  <c r="K685" i="11"/>
  <c r="K684" i="11"/>
  <c r="K683" i="11"/>
  <c r="K682" i="11"/>
  <c r="K681" i="11"/>
  <c r="K680" i="11"/>
  <c r="K679" i="11"/>
  <c r="K678" i="11"/>
  <c r="K677" i="11"/>
  <c r="K676" i="11"/>
  <c r="K675" i="11"/>
  <c r="K674" i="11"/>
  <c r="K673" i="11"/>
  <c r="K672" i="11"/>
  <c r="K671" i="11"/>
  <c r="K670" i="11"/>
  <c r="K669" i="11"/>
  <c r="K668" i="11"/>
  <c r="K667" i="11"/>
  <c r="K666" i="11"/>
  <c r="K665" i="11"/>
  <c r="K664" i="11"/>
  <c r="K663" i="11"/>
  <c r="K662" i="11"/>
  <c r="K661" i="11"/>
  <c r="K660" i="11"/>
  <c r="K659" i="11"/>
  <c r="K658" i="11"/>
  <c r="K657" i="11"/>
  <c r="K656" i="11"/>
  <c r="K655" i="11"/>
  <c r="K654" i="11"/>
  <c r="K653" i="11"/>
  <c r="K652" i="11"/>
  <c r="K651" i="11"/>
  <c r="K650"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0" i="11"/>
  <c r="K8" i="11"/>
  <c r="K5" i="11"/>
  <c r="K3" i="11"/>
  <c r="K217" i="10"/>
  <c r="K216" i="10"/>
  <c r="K215" i="10"/>
  <c r="K214" i="10"/>
  <c r="K213" i="10"/>
  <c r="K212" i="10"/>
  <c r="K211" i="10"/>
  <c r="K254" i="10"/>
  <c r="K253" i="10"/>
  <c r="K252" i="10"/>
  <c r="K251" i="10"/>
  <c r="K250" i="10"/>
  <c r="K249" i="10"/>
  <c r="K248" i="10"/>
  <c r="K247" i="10"/>
  <c r="K246" i="10"/>
  <c r="K245" i="10"/>
  <c r="K244" i="10"/>
  <c r="K243" i="10"/>
  <c r="K242" i="10"/>
  <c r="K241" i="10"/>
  <c r="K240" i="10"/>
  <c r="K239" i="10"/>
  <c r="K238" i="10"/>
  <c r="K237" i="10"/>
  <c r="K236" i="10"/>
  <c r="K235" i="10"/>
  <c r="K23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7" i="10"/>
  <c r="K25" i="10"/>
  <c r="K22" i="10"/>
  <c r="K20" i="10"/>
  <c r="K17" i="10"/>
  <c r="K15" i="10"/>
  <c r="K22" i="9"/>
  <c r="K21" i="9"/>
  <c r="K20" i="9"/>
  <c r="K19" i="9"/>
  <c r="K18" i="9"/>
  <c r="K17" i="9"/>
  <c r="K16" i="9"/>
  <c r="K15" i="9"/>
  <c r="K14" i="9"/>
  <c r="K13" i="9"/>
  <c r="K12" i="9"/>
  <c r="K11" i="9"/>
  <c r="K10" i="9"/>
  <c r="K9" i="9"/>
  <c r="K8" i="9"/>
  <c r="K7" i="9"/>
  <c r="K6" i="9"/>
  <c r="K5" i="9"/>
  <c r="K4" i="9"/>
  <c r="K3" i="9"/>
  <c r="K27" i="9"/>
  <c r="K26" i="9"/>
  <c r="K25" i="9"/>
  <c r="K24" i="9"/>
  <c r="G54" i="8"/>
  <c r="G53" i="8"/>
  <c r="G52" i="8"/>
  <c r="G51" i="8"/>
  <c r="G50" i="8"/>
  <c r="G49" i="8"/>
  <c r="G48" i="8"/>
  <c r="G47" i="8"/>
  <c r="G46" i="8"/>
  <c r="G45" i="8"/>
  <c r="G44" i="8"/>
  <c r="G43" i="8"/>
  <c r="G42" i="8"/>
  <c r="G41" i="8"/>
  <c r="G40" i="8"/>
  <c r="G39" i="8"/>
  <c r="G182" i="8"/>
  <c r="G181" i="8"/>
  <c r="G180" i="8"/>
  <c r="G179" i="8"/>
  <c r="G178" i="8"/>
  <c r="G177" i="8"/>
  <c r="G176" i="8"/>
  <c r="G175" i="8"/>
  <c r="G174" i="8"/>
  <c r="G173" i="8"/>
  <c r="G172" i="8"/>
  <c r="G171" i="8"/>
  <c r="G170" i="8"/>
  <c r="G169" i="8"/>
  <c r="G168" i="8"/>
  <c r="G167" i="8"/>
  <c r="G166" i="8"/>
  <c r="G165" i="8"/>
  <c r="G164" i="8"/>
  <c r="G163" i="8"/>
  <c r="G162" i="8"/>
  <c r="G161" i="8"/>
  <c r="G160" i="8"/>
  <c r="G159" i="8"/>
  <c r="K3" i="7"/>
  <c r="J3" i="7"/>
  <c r="K2" i="7"/>
  <c r="J2" i="7"/>
  <c r="K3" i="6"/>
  <c r="J3" i="6"/>
  <c r="K2" i="6"/>
  <c r="J2" i="6"/>
  <c r="K268" i="5"/>
  <c r="K267" i="5"/>
  <c r="K266" i="5"/>
  <c r="K265" i="5"/>
  <c r="K264" i="5"/>
  <c r="K218" i="5"/>
  <c r="K217" i="5"/>
  <c r="K216" i="5"/>
  <c r="K215" i="5"/>
  <c r="K214" i="5"/>
  <c r="K213" i="5"/>
  <c r="K212" i="5"/>
  <c r="K211" i="5"/>
  <c r="K210" i="5"/>
  <c r="K209" i="5"/>
  <c r="K208" i="5"/>
  <c r="K207" i="5"/>
  <c r="K206" i="5"/>
  <c r="K262" i="5"/>
  <c r="K261" i="5"/>
  <c r="K260" i="5"/>
  <c r="K259" i="5"/>
  <c r="K258" i="5"/>
  <c r="K257" i="5"/>
  <c r="K256" i="5"/>
  <c r="K255" i="5"/>
  <c r="K254" i="5"/>
  <c r="K253" i="5"/>
  <c r="K252" i="5"/>
  <c r="K251" i="5"/>
  <c r="K250" i="5"/>
  <c r="K249" i="5"/>
  <c r="K248" i="5"/>
  <c r="K247" i="5"/>
  <c r="K246" i="5"/>
  <c r="K245" i="5"/>
  <c r="K244" i="5"/>
  <c r="K243" i="5"/>
  <c r="K242" i="5"/>
  <c r="K241" i="5"/>
  <c r="K240" i="5"/>
  <c r="K239" i="5"/>
  <c r="K238" i="5"/>
  <c r="K237" i="5"/>
  <c r="K236" i="5"/>
  <c r="K235" i="5"/>
  <c r="K234" i="5"/>
  <c r="K233" i="5"/>
  <c r="K232" i="5"/>
  <c r="K231" i="5"/>
  <c r="K230" i="5"/>
  <c r="K229" i="5"/>
  <c r="K228" i="5"/>
  <c r="K227" i="5"/>
  <c r="K226" i="5"/>
  <c r="K225" i="5"/>
  <c r="K224" i="5"/>
  <c r="K223" i="5"/>
  <c r="K18" i="5"/>
  <c r="K17" i="5"/>
  <c r="K16" i="5"/>
  <c r="K15" i="5"/>
  <c r="K14" i="5"/>
  <c r="K13" i="5"/>
  <c r="K12" i="5"/>
  <c r="K11" i="5"/>
  <c r="K10" i="5"/>
  <c r="K9" i="5"/>
  <c r="K8" i="5"/>
  <c r="K7" i="5"/>
  <c r="K6" i="5"/>
  <c r="K407" i="4"/>
  <c r="K406" i="4"/>
  <c r="K405" i="4"/>
  <c r="K404" i="4"/>
  <c r="K403" i="4"/>
  <c r="K402" i="4"/>
  <c r="K401" i="4"/>
  <c r="K400" i="4"/>
  <c r="K399" i="4"/>
  <c r="K398" i="4"/>
  <c r="K397" i="4"/>
  <c r="K396" i="4"/>
  <c r="K395" i="4"/>
  <c r="K394" i="4"/>
  <c r="K393" i="4"/>
  <c r="K392" i="4"/>
  <c r="K391" i="4"/>
  <c r="K390" i="4"/>
  <c r="K389" i="4"/>
  <c r="K388" i="4"/>
  <c r="K387" i="4"/>
  <c r="K386" i="4"/>
  <c r="K385" i="4"/>
  <c r="K384" i="4"/>
  <c r="K383" i="4"/>
  <c r="K382" i="4"/>
  <c r="K381" i="4"/>
  <c r="K380" i="4"/>
  <c r="K379" i="4"/>
  <c r="K378" i="4"/>
  <c r="K377" i="4"/>
  <c r="K376" i="4"/>
  <c r="K375" i="4"/>
  <c r="K374" i="4"/>
  <c r="K373" i="4"/>
  <c r="K39" i="4"/>
  <c r="J39" i="4"/>
  <c r="K38" i="4"/>
  <c r="J38" i="4"/>
  <c r="K300" i="4"/>
  <c r="K299" i="4"/>
  <c r="K298" i="4"/>
  <c r="K297" i="4"/>
  <c r="K296" i="4"/>
  <c r="K295" i="4"/>
  <c r="K294" i="4"/>
  <c r="K293" i="4"/>
  <c r="K292" i="4"/>
  <c r="K291" i="4"/>
  <c r="K290" i="4"/>
  <c r="K289" i="4"/>
  <c r="K372" i="4"/>
  <c r="K371" i="4"/>
  <c r="K370" i="4"/>
  <c r="K369" i="4"/>
  <c r="K368" i="4"/>
  <c r="K367" i="4"/>
  <c r="K366" i="4"/>
  <c r="K365" i="4"/>
  <c r="K364" i="4"/>
  <c r="K363" i="4"/>
  <c r="K362" i="4"/>
  <c r="K361" i="4"/>
  <c r="K360" i="4"/>
  <c r="K359" i="4"/>
  <c r="K358" i="4"/>
  <c r="K357" i="4"/>
  <c r="K356" i="4"/>
  <c r="K355" i="4"/>
  <c r="K354" i="4"/>
  <c r="K353" i="4"/>
  <c r="K37" i="4"/>
  <c r="K36" i="4"/>
  <c r="K35" i="4"/>
  <c r="K34" i="4"/>
  <c r="K33" i="4"/>
  <c r="K32" i="4"/>
  <c r="K31" i="4"/>
  <c r="K30" i="4"/>
  <c r="K29" i="4"/>
  <c r="K28" i="4"/>
  <c r="K27" i="4"/>
  <c r="K26" i="4"/>
  <c r="K25" i="4"/>
  <c r="K24" i="4"/>
  <c r="K23" i="4"/>
  <c r="K4" i="3"/>
  <c r="J4" i="3"/>
</calcChain>
</file>

<file path=xl/sharedStrings.xml><?xml version="1.0" encoding="utf-8"?>
<sst xmlns="http://schemas.openxmlformats.org/spreadsheetml/2006/main" count="33663" uniqueCount="5726">
  <si>
    <t>Table of Contents</t>
  </si>
  <si>
    <t>CLIN 0001 - EVSE Level 1</t>
  </si>
  <si>
    <t>CLIN 0002 - EVSE Level 2</t>
  </si>
  <si>
    <t>CLIN 0003 - EVSE DC Fast</t>
  </si>
  <si>
    <t>CLIN 0004 - EVSE Solar/Off-grid</t>
  </si>
  <si>
    <t>CLIN 0005 - EVSE Portable</t>
  </si>
  <si>
    <t>CLIN 0006 - Site Planning &amp; Ancillary Services</t>
  </si>
  <si>
    <t>CLIN 0007 - Power Management &amp; Metering</t>
  </si>
  <si>
    <t>CLIN 0008 - Network Plans &amp; Data Packages</t>
  </si>
  <si>
    <t>CLIN 0009 - Operation, Repair &amp; Maintenance Plans</t>
  </si>
  <si>
    <t>CLIN 0010 - Other Non-Conventional Solutions</t>
  </si>
  <si>
    <t>CLIN 0011 - Accessories &amp; Components</t>
  </si>
  <si>
    <t>Charging as a Service (CaaS)</t>
  </si>
  <si>
    <t>Note: Orders for software or stations that include software cannot be placed until the technology is FedRAMP-authorized. For all FedRAMP authorized solutions, please visit the FedRAMP Marketplace at https://marketplace.fedramp.gov/products</t>
  </si>
  <si>
    <t>How to Order from this BPA</t>
  </si>
  <si>
    <t xml:space="preserve">Detailed information for ordering contracting officers (OCOs) on how to order from this BPA can be found in the Ordering Guide posted on gsa.gov/evse or the summarized version below. </t>
  </si>
  <si>
    <t>Step 1: Acquisition Planning</t>
  </si>
  <si>
    <r>
      <rPr>
        <u/>
        <sz val="10"/>
        <color rgb="FF000000"/>
        <rFont val="Arial"/>
        <family val="2"/>
      </rPr>
      <t>Market Research</t>
    </r>
    <r>
      <rPr>
        <sz val="10"/>
        <color rgb="FF000000"/>
        <rFont val="Arial"/>
        <family val="2"/>
      </rPr>
      <t xml:space="preserve">
Conduct market research for your requirement in accordance with regulation as you would do with any procurement. As part of sound market research, the EVSE BPA terms and conditions, BPA holders, products, services and pricing should be reviewed which includes this document. The Department of Energy’s webpage for </t>
    </r>
    <r>
      <rPr>
        <u/>
        <sz val="10"/>
        <color rgb="FF1155CC"/>
        <rFont val="Arial"/>
        <family val="2"/>
      </rPr>
      <t>Charging Infrastructure Procurement and Installation</t>
    </r>
    <r>
      <rPr>
        <sz val="10"/>
        <color rgb="FF000000"/>
        <rFont val="Arial"/>
        <family val="2"/>
      </rPr>
      <t xml:space="preserve"> includes helpful information for additional research.
</t>
    </r>
    <r>
      <rPr>
        <u/>
        <sz val="10"/>
        <color rgb="FF000000"/>
        <rFont val="Arial"/>
        <family val="2"/>
      </rPr>
      <t>Estimating the Cost</t>
    </r>
    <r>
      <rPr>
        <sz val="10"/>
        <color rgb="FF000000"/>
        <rFont val="Arial"/>
        <family val="2"/>
      </rPr>
      <t xml:space="preserve">
The costs associated with charging infrastructure can vary widely, depending on the level of the station, unit features, site location, available electrical capacity, and labor costs. Costs to consider include EVSE hardware, installation including labor and materials, warranties and operation and maintenance costs.</t>
    </r>
  </si>
  <si>
    <t>Step 2: Define the Requirement (can be a simple document that can include a statement of work, what salient characteristics you're looking for, and evaluation criteria (e.g., experience and past performance))</t>
  </si>
  <si>
    <r>
      <rPr>
        <sz val="10"/>
        <color rgb="FF000000"/>
        <rFont val="Arial"/>
        <family val="2"/>
      </rPr>
      <t xml:space="preserve">This is a multiple award BPA established competitively against GSA’s Multiple Award Schedules (MAS).  It is the responsibility of the ordering activities to comply with the ordering procedures for FAR 8.405-3(c)(2).  Ordering activities:
- Should clearly define the agency’s requirements.  If a Statement of Work (SOW) is required (CLIN 0006 only), develop the SOW in accordance with FAR 8.405-2.
- Ensure the requirements fit within the scope of the BPA. Requirements can include but are not limited to total output (kW), input current, energy star, connector type (J1772, CCS etc.), cord length, networked, specific network,  method of initiating charge, OCPP 1.6J compliance, V2G capable, mount type, specific credit cards accepted (ex. WEX, Voyager etc.), warranty and power management capabilities.
- Should compete orders under the EVSE BPAs to the maximum extent practicable.
- Should give a preference for small business when the conditions in FAR 19.502-2 are met. 
- Must include a preference under a socio-economic factor to be rated as follows:
  -- A High preference will be to award to Small Disadvantaged Business prime vendors. 
  -- A Medium preference will be to award to other socio-economic businesses and small businesses.
  -- Any “other than small business” will receive a Low preference
- May set aside orders at any dollar threshold for any of the small business concerns identified in FAR 19.000(a)(3).
- Should seek additional discounts to those established in the BPAs.
- Solicitations may be oral or written and should establish a reasonable deadline for responses.
- Ordering activities have broad discretion in fashioning suitable evaluation procedures. 
- If using price and other factors, evaluation procedures should be efficient and minimally burdensome.
Sample RFQs can be found on </t>
    </r>
    <r>
      <rPr>
        <u/>
        <sz val="10"/>
        <color rgb="FF1155CC"/>
        <rFont val="Arial"/>
        <family val="2"/>
      </rPr>
      <t>gsa.gov/evse.</t>
    </r>
  </si>
  <si>
    <t>Step 3: Reach out to firms directly or Issue the RFQ (dependent of service type and acquisition value)</t>
  </si>
  <si>
    <r>
      <rPr>
        <sz val="10"/>
        <color rgb="FF000000"/>
        <rFont val="Arial"/>
        <family val="2"/>
      </rPr>
      <t xml:space="preserve">Regardless of the dollar value, when placing orders against the EVSE BPAs, ordering activities </t>
    </r>
    <r>
      <rPr>
        <b/>
        <u/>
        <sz val="10"/>
        <color rgb="FFFF0000"/>
        <rFont val="Arial"/>
        <family val="2"/>
      </rPr>
      <t>must first consider small business</t>
    </r>
    <r>
      <rPr>
        <sz val="10"/>
        <color rgb="FF000000"/>
        <rFont val="Arial"/>
        <family val="2"/>
      </rPr>
      <t xml:space="preserve">.  If no small business can meet the need, the OCO may then award it to a large business BPA holder. 
</t>
    </r>
    <r>
      <rPr>
        <u/>
        <sz val="10"/>
        <color rgb="FF000000"/>
        <rFont val="Arial"/>
        <family val="2"/>
      </rPr>
      <t>Orders at or below the micro-purchase threshold ($10,000)</t>
    </r>
    <r>
      <rPr>
        <sz val="10"/>
        <color rgb="FF000000"/>
        <rFont val="Arial"/>
        <family val="2"/>
      </rPr>
      <t xml:space="preserve">
- Orders may be placed with any BPA holder that can meet the agency needs. The ordering activity should attempt to distribute any such orders among the BPA holders.  
</t>
    </r>
    <r>
      <rPr>
        <u/>
        <sz val="10"/>
        <color rgb="FF000000"/>
        <rFont val="Arial"/>
        <family val="2"/>
      </rPr>
      <t>Orders exceeding the micro-purchase threshold but not exceeding the simplified acquisition threshold ($250,000)</t>
    </r>
    <r>
      <rPr>
        <sz val="10"/>
        <color rgb="FF000000"/>
        <rFont val="Arial"/>
        <family val="2"/>
      </rPr>
      <t xml:space="preserve"> 
- Each BPA holder offering the required supplies and services must be provided a fair opportunity to be considered unless one of the exceptions at 8.405-6(a)(1)(i) applies.
- This guide can be used to ensure that each BPA holder is provided a fair opportunity to be considered, as require by the FAR. If that is the case, the Contracting Officer is not required to contact each BPA holder.
- The Contracting Officer must document the circumstances when restricting consideration to less than all multiple-award BPA holders offering the required supplies and services.
(The BPA is pre-negotiated; therefore providing a fair opportunity can be comparing model prices within a particular CLIN as listed in this document.)
</t>
    </r>
    <r>
      <rPr>
        <u/>
        <sz val="10"/>
        <color rgb="FF000000"/>
        <rFont val="Arial"/>
        <family val="2"/>
      </rPr>
      <t>Orders exceeding the simplified acquisition threshold</t>
    </r>
    <r>
      <rPr>
        <sz val="10"/>
        <color rgb="FF000000"/>
        <rFont val="Arial"/>
        <family val="2"/>
      </rPr>
      <t xml:space="preserve">
- Unless one of the exceptions at 8.405-6(a)(1)(i) applies, the Contracting Officer must:
- Provide an RFQ to all BPA holders offering the required supplies or services, to include a description of the supplies to be delivered or the services to be performed and the basis upon which the selection will be made.
- Afford all BPA holders responding to the RFQ an opportunity to submit a quote; and
- Fairly consider all responses received and make an award in accordance with the selection procedures. 
- The Contracting Officer must document the circumstances when restricting consideration to less than all multiple-award BPA holders offering the required supplies and services.
</t>
    </r>
  </si>
  <si>
    <t>Step 4: Evaluate Quotes</t>
  </si>
  <si>
    <r>
      <rPr>
        <sz val="10"/>
        <color rgb="FF000000"/>
        <rFont val="Arial"/>
        <family val="2"/>
      </rPr>
      <t>When placing orders against the EVSE BPAs,  ordering activities must evaluate all responses received based on the methodology stated in the evaliuation factors decided on to maintain fairness in the ordering process and mitigate protest risk.  After evaluation of all responses, Contracting Officers</t>
    </r>
    <r>
      <rPr>
        <b/>
        <sz val="10"/>
        <color rgb="FF000000"/>
        <rFont val="Arial"/>
        <family val="2"/>
      </rPr>
      <t xml:space="preserve"> </t>
    </r>
    <r>
      <rPr>
        <b/>
        <u/>
        <sz val="10"/>
        <color rgb="FFFF0000"/>
        <rFont val="Arial"/>
        <family val="2"/>
      </rPr>
      <t>must give award preference to offers with designated Small Business status</t>
    </r>
    <r>
      <rPr>
        <sz val="10"/>
        <color rgb="FF000000"/>
        <rFont val="Arial"/>
        <family val="2"/>
      </rPr>
      <t>.  If no small business can meet the need, the OCO may then award the order to a large business BPA holder and document the award decision accordingly.  
The contrcting officer must document evidence of compliance with the procedures in paragraphs 8.3 and 8.4 in the basis for the award decision.</t>
    </r>
  </si>
  <si>
    <t>Step 5: Award the Delivery/Task Order</t>
  </si>
  <si>
    <t>Document your order award in accordance with regulation and local policy. At a minimum, all orders shall include the following information:
a. Complete shipping and billing addresses
b. Agency Delivery/Task Order Number
c. BPA number
d. Discount terms (if applicable)
e. Period of performance or delivery date
f. SOW (if required, CLIN 0006 only)
g. Number of units (if applicable)
h. Unit price (if applicable)
i. Total price of order
Order actions must be reported in Federal Procurement Data System (FPDS) within three days after execution of the action.
Email notification of the award must also be submitted to GSA at gsafleetafvteam@gsa.gov within five days after execution of the action. The email notification must consist of a copy of the order award, including the SOW if applicable, a brief description and total price of the order.</t>
  </si>
  <si>
    <t>Step 6: Administer the Order/Close-out the Order</t>
  </si>
  <si>
    <t>The ordering activity is responsible for administering the resulting order.  This includes ensuring that the contractor’s performance on each order is reported in CPARS in accordance with the policies in FAR Subpart 42.15. Delivery/task order files should be closed out in accordance with FAR Subpart 4.804-1 or, if the order is administered by another office, 4.804-2.</t>
  </si>
  <si>
    <t>BPA Number</t>
  </si>
  <si>
    <t>Organization Name</t>
  </si>
  <si>
    <t>Address</t>
  </si>
  <si>
    <t>City</t>
  </si>
  <si>
    <t>State</t>
  </si>
  <si>
    <t>Zip Code</t>
  </si>
  <si>
    <t>BPA End Date</t>
  </si>
  <si>
    <t>Business Size</t>
  </si>
  <si>
    <t>DUNS</t>
  </si>
  <si>
    <t>SAM UEID</t>
  </si>
  <si>
    <t>Phone</t>
  </si>
  <si>
    <t>47QMCA22A0002</t>
  </si>
  <si>
    <t>AMERESCO FEDERAL SOLUTIONS, INC.</t>
  </si>
  <si>
    <t>520 W SUMMIT HILL DR STE 401</t>
  </si>
  <si>
    <t>KNOXVILLE</t>
  </si>
  <si>
    <t>TN</t>
  </si>
  <si>
    <t>37902-2004</t>
  </si>
  <si>
    <t>Large Business (LB)</t>
  </si>
  <si>
    <t>EHZNPJJYAL33</t>
  </si>
  <si>
    <t>Nicole Bulgarino</t>
  </si>
  <si>
    <t>Dana Vaine</t>
  </si>
  <si>
    <t>865.414.1341</t>
  </si>
  <si>
    <t>nbulgarino@ameresco.com; dvaine@ameresco.com</t>
  </si>
  <si>
    <t>47QMCA22A0003</t>
  </si>
  <si>
    <t>APOLLO SUNGUARD SYSTEMS, INC.</t>
  </si>
  <si>
    <t>4487 ASHTON RD</t>
  </si>
  <si>
    <t>SARASOTA</t>
  </si>
  <si>
    <t>FL</t>
  </si>
  <si>
    <t>34233-2284</t>
  </si>
  <si>
    <t>Small Business (SB), Service-disabled veteran-owned small business (SDVOSB)</t>
  </si>
  <si>
    <t>JQJXT7N7J438</t>
  </si>
  <si>
    <t>JF Bierlein</t>
  </si>
  <si>
    <t>Shelbie Wright, Matt Bianco</t>
  </si>
  <si>
    <t>941.925.3000</t>
  </si>
  <si>
    <t>evsales@apollosunguard.com, swright@apollosunguard.com, mbianco@fedwayconsulting.com</t>
  </si>
  <si>
    <t>47QMCA22A0004</t>
  </si>
  <si>
    <t>BEAM GLOBAL</t>
  </si>
  <si>
    <t>5660 EASTGATE DR</t>
  </si>
  <si>
    <t>SAN DIEGO</t>
  </si>
  <si>
    <t>CA</t>
  </si>
  <si>
    <t>92121-2816</t>
  </si>
  <si>
    <t>Small Business (SB)</t>
  </si>
  <si>
    <t>KZGLF2JLSL98</t>
  </si>
  <si>
    <t>47QMCA22A0005</t>
  </si>
  <si>
    <t>CARAHSOFT TECHNOLOGY CORPORATION</t>
  </si>
  <si>
    <t>11493 SUNSET HILLS RD</t>
  </si>
  <si>
    <t>RESTON</t>
  </si>
  <si>
    <t>VA</t>
  </si>
  <si>
    <t>20190-5230</t>
  </si>
  <si>
    <t>DT8KJHZXVJH5</t>
  </si>
  <si>
    <t>Casey Oesterle</t>
  </si>
  <si>
    <t>Lacey Wean</t>
  </si>
  <si>
    <t>571.662.3010</t>
  </si>
  <si>
    <t>chargepoint@carasoft.com, Casey.Oesterle@carahsoft.com;  Lacey.wean@carahsoft.com</t>
  </si>
  <si>
    <t>47QMCA22A0006</t>
  </si>
  <si>
    <t>DISTRICT FLEET, LLC</t>
  </si>
  <si>
    <t>612 M ST NW APT A</t>
  </si>
  <si>
    <t>WASHINGTON</t>
  </si>
  <si>
    <t>DC</t>
  </si>
  <si>
    <t>20001-5482</t>
  </si>
  <si>
    <t>Small Business (SB), Small Diverse Business (SDB), Historically Underutilized Business (HUB) Zone</t>
  </si>
  <si>
    <t>Z7MWAAFHSNL9</t>
  </si>
  <si>
    <t xml:space="preserve">Dan MacDonald (District Fleet- CTA Team Lead)
Dave Richard (TechFlow– CTA Team Member)
</t>
  </si>
  <si>
    <t>Dan MacDonald</t>
  </si>
  <si>
    <t xml:space="preserve">202.257.3797 (Dan)
571.867.8524 (Dave)
</t>
  </si>
  <si>
    <t xml:space="preserve">dan@districtfleet.com
drichard@techflow.com 
</t>
  </si>
  <si>
    <t>47QMCA22A0008</t>
  </si>
  <si>
    <t>ENERGY SYSTEMS GROUP, LLC</t>
  </si>
  <si>
    <t>9877 EASTGATE CT</t>
  </si>
  <si>
    <t>NEWBURGH</t>
  </si>
  <si>
    <t>IN</t>
  </si>
  <si>
    <t>47630-2368</t>
  </si>
  <si>
    <t>JBZELFBMX1J4</t>
  </si>
  <si>
    <t>Steven T. Smith</t>
  </si>
  <si>
    <t>Kyle Behrends</t>
  </si>
  <si>
    <t>216.403.7020</t>
  </si>
  <si>
    <t>stsmith@energysystemsgroup.com; kbehrends@energysystemsgroup.com</t>
  </si>
  <si>
    <t>47QMCA22A0010</t>
  </si>
  <si>
    <t>LIOCE GROUP INC., THE</t>
  </si>
  <si>
    <t>2950 DRAKE AVE</t>
  </si>
  <si>
    <t>HUNTSVILLE</t>
  </si>
  <si>
    <t>AL</t>
  </si>
  <si>
    <t>35805-5124</t>
  </si>
  <si>
    <t>SSK3JD7D65D5</t>
  </si>
  <si>
    <t>Dominic Day</t>
  </si>
  <si>
    <t>256.650.1814</t>
  </si>
  <si>
    <t>dday@liocegroup.com, blioce@liocegroup.com</t>
  </si>
  <si>
    <t>47QMCA22A0011</t>
  </si>
  <si>
    <t>OSC SOLUTIONS, INC.</t>
  </si>
  <si>
    <t>1100 NORTHPOINT PKWY STE 200</t>
  </si>
  <si>
    <t>WEST PALM BEACH</t>
  </si>
  <si>
    <t>33407-1937</t>
  </si>
  <si>
    <t>Small Business (SB), Veteran Owned Small Business (VOSB)</t>
  </si>
  <si>
    <t>U15RUNNKM2W7</t>
  </si>
  <si>
    <t>Mark Shaffer</t>
  </si>
  <si>
    <t>619.838.1638</t>
  </si>
  <si>
    <t>mark.shaffer@oscmro.com</t>
  </si>
  <si>
    <t>47QMCA22A0012</t>
  </si>
  <si>
    <t>PACIFIC LIGHTING MANAGEMENT, INC</t>
  </si>
  <si>
    <t>1638 E EDINGER AVE STE B</t>
  </si>
  <si>
    <t>SANTA ANA</t>
  </si>
  <si>
    <t>92705-5022</t>
  </si>
  <si>
    <t>Small Business (SB), Historically Underutilized Business (HUB) Zone</t>
  </si>
  <si>
    <t>J5ELCCSDMEE4</t>
  </si>
  <si>
    <t>Felicity Sundsboe</t>
  </si>
  <si>
    <t>714-972-1982</t>
  </si>
  <si>
    <t xml:space="preserve">felicity@pacltg.com, jbrehm@sircfamily.com, bart@plem.co </t>
  </si>
  <si>
    <t>47QMCA22A000A</t>
  </si>
  <si>
    <t>Chargie LLC</t>
  </si>
  <si>
    <t>3947 Landmark St.</t>
  </si>
  <si>
    <t>CULVER CITY</t>
  </si>
  <si>
    <t>90232-2315</t>
  </si>
  <si>
    <t>SDV</t>
  </si>
  <si>
    <t>NSDFW8DZAP24</t>
  </si>
  <si>
    <t>Chris Vargas</t>
  </si>
  <si>
    <t> Jaideep Upadhyay</t>
  </si>
  <si>
    <t>(858) 243-6100.</t>
  </si>
  <si>
    <t>chris.vargas@chargie.com; jaideep.upadhyay@chargie,com</t>
  </si>
  <si>
    <t>47QMCA22A000X</t>
  </si>
  <si>
    <t>SIEMENS INDUSTRY, INC.</t>
  </si>
  <si>
    <t>1000 DEERFIELD PKWY</t>
  </si>
  <si>
    <t>BUFFALO GROVE</t>
  </si>
  <si>
    <t>IL</t>
  </si>
  <si>
    <t>60089-4547</t>
  </si>
  <si>
    <t>JZXZSN3BBL98</t>
  </si>
  <si>
    <t>Norm Campbell</t>
  </si>
  <si>
    <t>317.476.7368</t>
  </si>
  <si>
    <t>Norman.Campbell@siemens.com</t>
  </si>
  <si>
    <t>47QMCA22A000Y</t>
  </si>
  <si>
    <t>VERDEK, LLC</t>
  </si>
  <si>
    <t>123 ROLLING MEADOW RD</t>
  </si>
  <si>
    <t>MADISON</t>
  </si>
  <si>
    <t>CT</t>
  </si>
  <si>
    <t>06443-2309</t>
  </si>
  <si>
    <t>Q4BWYYMU1J86</t>
  </si>
  <si>
    <t>Guy Mannino</t>
  </si>
  <si>
    <t>203.421.6477</t>
  </si>
  <si>
    <t>gmannino@verdek.com</t>
  </si>
  <si>
    <t>47QMCA22A000Z</t>
  </si>
  <si>
    <t>WSP USA SOLUTIONS INC.</t>
  </si>
  <si>
    <t>1250 23RD ST NW 3RD FL</t>
  </si>
  <si>
    <t>20037-1164</t>
  </si>
  <si>
    <t>GLHZFFJJZ8G2</t>
  </si>
  <si>
    <t>Richard McGurn</t>
  </si>
  <si>
    <t>816.398.8650</t>
  </si>
  <si>
    <t>Jess.Commerford@wsp.com, Margaret.Burcham@wsp.com, rich.mcgurn@wsp.com, xavier.williams@wsp.com, dana.lowell@wsp.gov</t>
  </si>
  <si>
    <t>MANUFACTURER NAME</t>
  </si>
  <si>
    <t>Available for Order Through BPA Today</t>
  </si>
  <si>
    <t>MFR PART NO</t>
  </si>
  <si>
    <t>DEALER PART NO (if applicable)</t>
  </si>
  <si>
    <t>PRODUCT NAME</t>
  </si>
  <si>
    <t>PRODUCT DESCRIPTION</t>
  </si>
  <si>
    <t>UOI</t>
  </si>
  <si>
    <t>DISCOUNT PRICE OFFERED TO GSA (including IFF)</t>
  </si>
  <si>
    <t>BPA Price Offered</t>
  </si>
  <si>
    <t>BPA Discount to MAS</t>
  </si>
  <si>
    <t>Additional Quantity/Volume Discounts</t>
  </si>
  <si>
    <t>YES</t>
  </si>
  <si>
    <t>EA</t>
  </si>
  <si>
    <t>Clipper Creek</t>
  </si>
  <si>
    <t>0803-00-001</t>
  </si>
  <si>
    <t>CLIPPER_0802-00-014</t>
  </si>
  <si>
    <t>ACS-20, 16A LEVEL 1 EVSE</t>
  </si>
  <si>
    <t>12L X 5W (IN),ClipperCreeks ACS-20 provides a low power charging option perfect for your long term charging needs. This hardwired 120V unit eliminates the need for a GFCI outlet providing a more reliable charge. Ideal for long term airport charging, employee parking and residential use. Works with all plug-in vehicles including the Chevy Volt, Nissan Leaf, Fiat 500e, BMW i8, Kia Soul, Ford C Max, etc. For more information see: https://store.clippercreek.com/level1/level-1-16-amp-ev-charging-station-acs-120</t>
  </si>
  <si>
    <t>1% for orders &gt;$15k</t>
  </si>
  <si>
    <t>0803-00-002</t>
  </si>
  <si>
    <t>CLIPPER_0802-00-012</t>
  </si>
  <si>
    <t>ACS-25, 20A LEVEL 1 EVSE</t>
  </si>
  <si>
    <t>23L X 12W (IN),ClipperCreeks ACS-25 provides a low power charging option (20 Amp), perfect for your long term charging needs. This hardwired 120V unit eliminates the need for a GFCI outlet providing a more reliable charge. Ideal for long term airport charging, employee parking and residential use. For more information see: https://store.clippercreek.com/level1/level-1-20-amp-ev-charging-station-acs-25</t>
  </si>
  <si>
    <t>Beam Global</t>
  </si>
  <si>
    <t>ARC-NEV</t>
  </si>
  <si>
    <t>N/A</t>
  </si>
  <si>
    <t>EV ARC 2020 with Neighborhood Electric Vehicle (NEV) 120V Charger with 3 standard 120V outlets (NEMA 5-20R)</t>
  </si>
  <si>
    <t>The EV ARC 2020 generates power with a 4.4kW array and is the most powerful model we have ever released. Equipped with our patented BeamTrak solar tracking system. Included in the base unit price is a 12-month Operation &amp; Maintenance Plan with wireless remote monitoring. Sun 3 Home Plug Add-on. Three standard 120 volt outlets common in US homes. Plug in using the Electric Vehicle Nozzle provided with most electric vehicles, golf carts and other personal mobility options. Non-networked. Powerper Outlet: .9 1.4 kW. Includes Transformer ARC upgrade th at stows EV ARC for easier transport.</t>
  </si>
  <si>
    <t>additional 0.75% is offered at 100 units or more on one Purchase Order</t>
  </si>
  <si>
    <t>Contract Ship Days (CONUS)</t>
  </si>
  <si>
    <t>Geographic Availability</t>
  </si>
  <si>
    <t>Commercial or Residential</t>
  </si>
  <si>
    <t>Total Output (kW)</t>
  </si>
  <si>
    <t>Input Current</t>
  </si>
  <si>
    <t>Efficiency (%)</t>
  </si>
  <si>
    <t>Energy Star (Level 2 ONLY) (Y/N)</t>
  </si>
  <si>
    <t>Number of Ports</t>
  </si>
  <si>
    <t>Vehicle Connector Types (J1772/Tesla etc.)</t>
  </si>
  <si>
    <t>Charging Cord Length (ft)</t>
  </si>
  <si>
    <t>Method of Initiating Charge / Authentication (RFID, Mobile App, QR Code etc.)</t>
  </si>
  <si>
    <t>Networked Station (Y/N)</t>
  </si>
  <si>
    <t>If Networked, Preferred or Standard Network</t>
  </si>
  <si>
    <t>OCPP 1.6J- Compliant (Y/N)</t>
  </si>
  <si>
    <t>OCPP 1.6J- Compliant (If N, explain level of effort required (Cost/Ease) to switch to a different network.</t>
  </si>
  <si>
    <t>V2G Capable</t>
  </si>
  <si>
    <t>Mount Type</t>
  </si>
  <si>
    <t>Safety and Compliance (specify applicable certifications &amp; ratings)</t>
  </si>
  <si>
    <t>Warranty (Description, coverage &amp; duration)</t>
  </si>
  <si>
    <t>Payment Mechanism (Credit Card Swipe, RFID, App, etc.)</t>
  </si>
  <si>
    <t>WEX or Voyager Credit Card Accepted?</t>
  </si>
  <si>
    <t>BTC Power</t>
  </si>
  <si>
    <t>L2P-70-240-16-001-AC</t>
  </si>
  <si>
    <t>BTC - L2P-70-240-16-001 - AC Level 2 
 Pedestal 70A Single</t>
  </si>
  <si>
    <t>AC Level 2 Pedestal 70A Single w/ RFID</t>
  </si>
  <si>
    <t> CONUS/OCONUS Capabilities</t>
  </si>
  <si>
    <t>Commercial</t>
  </si>
  <si>
    <t>240/208 VAC, 70A Load</t>
  </si>
  <si>
    <t> </t>
  </si>
  <si>
    <t>Yes</t>
  </si>
  <si>
    <t>SAE J1772</t>
  </si>
  <si>
    <t>RFID</t>
  </si>
  <si>
    <t>Standard</t>
  </si>
  <si>
    <t>Very simple to switch to a new software supplier.  The new suppliers OCPP s/w can be downloaded over the air, onsite visit required to switch out SIM card and place new station ID decals on EVSE.</t>
  </si>
  <si>
    <t>No</t>
  </si>
  <si>
    <t>Pedestal</t>
  </si>
  <si>
    <t>Certified by Intertek, a Nationally Recogized Testing Laboratory - Intertek certifies to all UL/ cUL/ NEC/ FCC requirements</t>
  </si>
  <si>
    <t>2-year manufacturers warranty, parts only, begins on date of installation or 60-days from the ship date from the factory, whichever occurs first.</t>
  </si>
  <si>
    <t>Yes - both</t>
  </si>
  <si>
    <t>L2P-30-240-16-005-AC</t>
  </si>
  <si>
    <t>BTC - L2P-30-240-16-005 - AC Level 2 Pedestal 30A Single - 
 RFID &amp; Credit Card</t>
  </si>
  <si>
    <t>AC Level 2 Pedestal 30A Single w/RFID &amp; Credit Card</t>
  </si>
  <si>
    <t>240/208 VAC, 30A Load</t>
  </si>
  <si>
    <t>RFID, Credit Card</t>
  </si>
  <si>
    <t>L2W-30-240-16-001-AC</t>
  </si>
  <si>
    <t>BTC - L2W-30-240-16-001 - AC Level 2 Wall Mount 30A 
 Single w/ RFID</t>
  </si>
  <si>
    <t>AC Level 2 Wall Mount 30A Single w/ RFID</t>
  </si>
  <si>
    <t>Wall Mount</t>
  </si>
  <si>
    <t>RFID, Credit Card, EMV, QR Code, ISO 15118  (optional)</t>
  </si>
  <si>
    <t>ChargePoint</t>
  </si>
  <si>
    <t>CPF50-L18</t>
  </si>
  <si>
    <t>Single Port, Wall Mount, 50A, Type 1, Cable 18', Single Phase Charger. Unit ships in 1 box.</t>
  </si>
  <si>
    <t>60 DAYS</t>
  </si>
  <si>
    <t>All 50 states is USA &amp; Puerto Rico</t>
  </si>
  <si>
    <t>12kW</t>
  </si>
  <si>
    <t>50A</t>
  </si>
  <si>
    <t>CPF stations can received OTA software update for OCPP compliance at no cost to GSA</t>
  </si>
  <si>
    <t>Hardware capable, requires software OTA update</t>
  </si>
  <si>
    <t>Wall</t>
  </si>
  <si>
    <t>UL and C-UL listed; complies with UL2594, UL2231-1, UL 2231-2. NEC Article 625 compliant. For Canada CSA C22.2, No. 280, 281.1, 281.2, CED UL and C-UL listed per UL916 Energy Management Equipment</t>
  </si>
  <si>
    <t>one year standard parts only warranty; additional years of coverage are available under our Assure Program: https://www.chargepoint.com/products/service</t>
  </si>
  <si>
    <t>Fleet only - does not accept payments</t>
  </si>
  <si>
    <t>CPF50-L18 WALLMNT-CMK6</t>
  </si>
  <si>
    <t>Single Port, Wall Mount, 50A, Type 1, Cable 18' with 6' Cable Management Kit, Single Phase Charger. Unit ships in 3 separate boxes.</t>
  </si>
  <si>
    <t>CPF50-L18-PEDMNT</t>
  </si>
  <si>
    <t>Single Port, Pedestal Mount, 50A, Type 1, Cable 18', Single Phase Charger. Unit ships in 4 boxes.</t>
  </si>
  <si>
    <t>CPF50-L18-PEDMNT- DUAL</t>
  </si>
  <si>
    <t>CPF50-L18-PEDMNT- Dual</t>
  </si>
  <si>
    <t>Dual Port, Pedestal Mount, 50A, Type 1, Cable 18', Single Phase Charger. Unit ships in 5 separate boxes.</t>
  </si>
  <si>
    <t>CPF50-L18-PEDMNT-CMK6</t>
  </si>
  <si>
    <t>Single Port, Pedestal Mount, 50A, Type 1, Cable 18', Single Phase Charger with 6' Cable Management Kit. Unit ships in 5 separate boxes.</t>
  </si>
  <si>
    <t>CPF50-L18-PEDMNT-CMK6-DUAL</t>
  </si>
  <si>
    <t>CPF50-L18-PEDMNT-CMK6-Dual</t>
  </si>
  <si>
    <t>Dual Port, Pedestal Mount, 50A, Type 1, Cable 18', Single Phase Charger with 6' Cable Management Kit. Unit ships in 6 separate boxes.</t>
  </si>
  <si>
    <t>CPF50-L23</t>
  </si>
  <si>
    <t>Single Port, Wall Mount, 50A, Type 1, Cable 23', Single Phase Charger. Unit ships in 1 box.</t>
  </si>
  <si>
    <t>CPF50-L23 WALLMNT-CMK8</t>
  </si>
  <si>
    <t>Single Port, Wall Mount, 50A, Type 1, Cable 23', Single Phase Charger with 8' Cable Management Kit. Unit ships in 3 separate boxes.</t>
  </si>
  <si>
    <t>CPF50-L23-PEDMNT</t>
  </si>
  <si>
    <t>Single Port, Pedestal Mount, 50A, Type 1, Cable 23', Single Phase Charger. Unit ships in 4 separate boxes.</t>
  </si>
  <si>
    <t>CPF50-L23-PEDMNT-CMK8</t>
  </si>
  <si>
    <t>Single Port, Pedestal Mount, 50A, Type 1, Cable 23', Single Phase Charger with 8' Cable Management Kit. Unit ships in 5 separate boxes</t>
  </si>
  <si>
    <t>CPF50-L23-PEDMNT-CMK8-DUAL</t>
  </si>
  <si>
    <t>CPF50-L23-PEDMNT-CMK8-Dual</t>
  </si>
  <si>
    <t>Dual Port, Pedestal Mount, 50A, Type 1, Cable 23', Single Phase Charger with 8' Cable Management Kit. Unit ships in 6 separate boxes.</t>
  </si>
  <si>
    <t>CPF50-L23-PEDMNT-DUAL</t>
  </si>
  <si>
    <t>CPF50-L23-PEDMNT-Dual</t>
  </si>
  <si>
    <t>Dual Port, Pedestal Mount, 50A, Type 1, Cable 23', Single Phase Charger. Unit ships in 5 separate boxes.</t>
  </si>
  <si>
    <t>CT4011-GW1</t>
  </si>
  <si>
    <t>Single Output, Gateway, Bollard Unit - 208/240V @30A with Cord Management</t>
  </si>
  <si>
    <t>7.2kW</t>
  </si>
  <si>
    <t>30A</t>
  </si>
  <si>
    <t>RFID, Mobile App, Contactless Credit Card</t>
  </si>
  <si>
    <t>UL listed and cUL certified; complies with UL 2594, UL 2231-1, UL 2231-2, and NEC Article 625</t>
  </si>
  <si>
    <t>Contactless Credit Card, RFID, Tap to Pay with Mobile app, call center, roaming</t>
  </si>
  <si>
    <t>CT4013-GW1</t>
  </si>
  <si>
    <t>Single Output, Gateway, Wall Mount Unit - 208/240V @30A with Cord Management</t>
  </si>
  <si>
    <t>UL listed and cUL certified; complies with UL 2594, UL 2231-1, UL 2231-2, and NEC Article 626</t>
  </si>
  <si>
    <t>CT4021-GW1</t>
  </si>
  <si>
    <t>Dual Output, Gateway, Bollard Unit - 208/240V @30A with Cord Management</t>
  </si>
  <si>
    <t>UL listed and cUL certified; complies with UL 2594, UL 2231-1, UL 2231-2, and NEC Article 627</t>
  </si>
  <si>
    <t>CT4023-GW1</t>
  </si>
  <si>
    <t>Dual Output, Gateway, Wall Mount Unit - 208/240V @30A with Cord Management</t>
  </si>
  <si>
    <t>UL listed and cUL certified; complies with UL 2594, UL 2231-1, UL 2231-2, and NEC Article 628</t>
  </si>
  <si>
    <t>CT4025-GW1</t>
  </si>
  <si>
    <t>Dual Output, Gateway, Bollard Unit - 208/240V @30A with Cord Management, 23' Cords, 8' CMK</t>
  </si>
  <si>
    <t>UL listed and cUL certified; complies with UL 2594, UL 2231-1, UL 2231-2, and NEC Article 629</t>
  </si>
  <si>
    <t>CT4027-GW1</t>
  </si>
  <si>
    <t>Dual Output Gateway, Wall Mount Unit - 208/240V @30A with Cord Management, 23' Cords, 8' CMK</t>
  </si>
  <si>
    <t>UL listed and cUL certified; complies with UL 2594, UL 2231-1, UL 2231-2, and NEC Article 630</t>
  </si>
  <si>
    <t>CTSW-SAS-COMM-1</t>
  </si>
  <si>
    <t>ChargePoint Commercial Network Software</t>
  </si>
  <si>
    <t>12 months ChargePoint Commercial Network Software paid in arrears quarterly - 24/7/365 network operation and driver support, station manager login, pricing control, reservation control, station API use, billing API use, reservation API use.</t>
  </si>
  <si>
    <t>CPE250C-625-CCS1-200A</t>
  </si>
  <si>
    <t>CPE250 Station</t>
  </si>
  <si>
    <t>CP Express 250 Station (62.5 kW) - includes Express 250 Station, 2x Power Modules, 1x 200A CCS1 cable, North America Modem/SIM,  cUL and UL listed, requires CPE250-CMT-IMPERIAL in US, CPE250-CMT-METRIC in Canada.  CPE250-CMT-IMPERIAL/METRIC not included. </t>
  </si>
  <si>
    <t>62.5kW (standalone) 125kW (paired)</t>
  </si>
  <si>
    <t>80A</t>
  </si>
  <si>
    <t>&gt;96%</t>
  </si>
  <si>
    <t>Chademo, CCS1, CCS2, NACS</t>
  </si>
  <si>
    <t>Not at this time, as we monitor advancements and market adoption of the technology.</t>
  </si>
  <si>
    <t>Ground</t>
  </si>
  <si>
    <t>CP6011X-80A-L7</t>
  </si>
  <si>
    <t>CP6000 Station</t>
  </si>
  <si>
    <t>CP6011, NA, AC Station, 1 x Type 1 Cable, 80A, 1-Phase, 23' Cable, 8' Cable Management Kit, Pedestal Mount, Contactless Credit Card and RFID Reader, Cellular/Wi-Fi, UL, Power Share Jumper, 1YR Parts Warranty</t>
  </si>
  <si>
    <t>CP6013X-80A-L7</t>
  </si>
  <si>
    <t>CP6013, NA, AC Station, 1 x Type 1 Cable, 80A, 1-Phase, 23' Cable, 8' Cable Management Kit, Wall Mount, Contactless Credit Card and RFID Reader, Cellular/Wi-Fi, UL, Power Share Jumper, 1YR Parts Warranty</t>
  </si>
  <si>
    <t>CP6023X-80A-L7</t>
  </si>
  <si>
    <t>CP6023, NA, AC Station, 2 x Type 1 Cable, 80A, 1-Phase, 23' Cable, 8' Cable Management Kit, Wall Mount, Contactless Credit Card and RFID Reader, Cellular/Wi-Fi, UL, Power Share Jumper, 1YR Parts Warranty</t>
  </si>
  <si>
    <t>CP6021X-80A-L7</t>
  </si>
  <si>
    <t>CP6021, NA, AC Station, 2 x Type 1 Cable, 80A, 1-Phase, 23' Cable, 8' Cable Management Kit, Pedestal Mount, Contactless Credit Card and RFID Reader, Cellular/Wi-Fi, UL, Power Share Jumper, 1YR Parts Warranty</t>
  </si>
  <si>
    <t>CPE280-625-NA-3A1S1</t>
  </si>
  <si>
    <t>ChargePoint Express 280 Station</t>
  </si>
  <si>
    <t>ChargePoint Express 280 Station, NA, DC Station, 62.5kW, 1 x CCS1 250A 4.5m cable, 2 x Power Modules, 2.4m Cable management kit, ChargePoint Signage, 254mm (10") Touch Display, Contactless credit card and RFID reader, Cellular/Wifi, UL Listed, 1 year Parts Warranty</t>
  </si>
  <si>
    <t>18 or 24</t>
  </si>
  <si>
    <t>CPE280-625-NA-3A1S1-1A3S1</t>
  </si>
  <si>
    <t>ChargePoint Express 280 Station, NA, DC Station, 62.5kW, 1 x CCS1 250A 4.5m cable, 1x CHAdeMO 140A 4.5m cable, 2 x Power Modules, 2.4m Cable management kit, ChargePoint Signage, 254mm (10") Touch Display, Contactless credit card and RFID reader, Cellular/Wifi, UL Listed, 1 year Parts Warranty</t>
  </si>
  <si>
    <t>CPE280-800-NA-3A1S1</t>
  </si>
  <si>
    <t>ChargePoint Express 280 Station, NA, DC Station, 80kW, 1 x CCS1 250A 4.5m cable, 2 x Power Modules, 2.4m Cable management kit, ChargePoint Signage, 254mm (10") Touch Display, Contactless credit card and RFID reader, Cellular/Wifi, UL Listed, 1 year Parts Warranty</t>
  </si>
  <si>
    <t>80kW (standalone) 160kW (paired)</t>
  </si>
  <si>
    <t>CPE250C-625-CCS1-200A-CHD-CHIP</t>
  </si>
  <si>
    <t>ChargePoint Express 250 Station</t>
  </si>
  <si>
    <t>ChargePoint Express 250 Station (62.5 kW) - includes Express 250 Station, 2x Power Modules, 1x CCS1 200A cable, 1x CHAdeMO cable, North America Modem/SIM, cUL and UL listed, requires UNIVERSAL-CMT-METRIC, not included. Includes integrated EMV Chip Reader terminal. Required for California public facing installations only</t>
  </si>
  <si>
    <t>CPE250C-625-CCS1-200A-CHD-CHIP-PD</t>
  </si>
  <si>
    <t xml:space="preserve">ChargePoint Express 250 Station </t>
  </si>
  <si>
    <t>ChargePoint Express 250 Station (62.5 kW) - includes Express 250 Station, 2x Power Modules, 1x CCS1 200A cable, 1x CHAdeMO cable, North America Modem/SIM, cUL and UL listed, requires UNIVERSAL-CMT-METRIC, not included. Includes EMV Chip Reader terminal and pedestal kit. Required for California public facing installations only</t>
  </si>
  <si>
    <t>CPE250C-625-CCS1-200A-CHIP</t>
  </si>
  <si>
    <t>ChargePoint Express 250 Station (62.5 kW) - includes Express 250 Station, 2x Power Modules, 1x CCS1 200A cable, North America Modem/SIM, cUL and UL listed, requires UNIVERSAL-CMT-METRIC, not included. Includes integrated EMV Chip Reader terminal. Required for California public facing installations only</t>
  </si>
  <si>
    <t>CPE250C-625-CCS1-200A-CHIP-PD</t>
  </si>
  <si>
    <t>CARB-Compliant ChargePoint Express 250 Station</t>
  </si>
  <si>
    <t>CARB-Compliant ChargePoint Express 250 Station (62.5 kW) - includes Express 250 Station, 2x Power Modules, 1x CCS1 200A cable, North America Modem/SIM, cUL and UL listed, requires UNIVERSAL-CMT-METRIC, not included. Includes CARB-Compliant EMV Chip Reader terminal and pedestal kit. Required for California public facing installations only</t>
  </si>
  <si>
    <t>CPE280-800-NA-3A1S1-1A3S1</t>
  </si>
  <si>
    <t>ChargePoint Express 280 Station, NA, DC Station, 80kW, 1 x CCS1 250A 4.5m cable, 1x CHAdeMO 140A 4.5m cable, 2 x Power Modules, 2.4m Cable management kit, ChargePoint Signage, 254mm (10") Touch Display, Contactless credit card and RFID reader, Cellular/Wifi, UL Listed, 1 year Parts Warranty</t>
  </si>
  <si>
    <t>CPE280-800-NA-3A1S1-3A1S1</t>
  </si>
  <si>
    <t>ChargePoint Express 280 Station, NA, DC Station, 80kW, 2 x CCS1 250A 4.5m cable, 2 x Power Modules, 2.4m Cable management kit, ChargePoint Signage, 254mm (10") Touch Display, Contactless credit card and RFID reader, Cellular/Wifi, UL Listed, 1 year Parts Warranty</t>
  </si>
  <si>
    <r>
      <rPr>
        <b/>
        <sz val="10"/>
        <color rgb="FF000000"/>
        <rFont val="Arial"/>
        <family val="2"/>
      </rPr>
      <t>Yes</t>
    </r>
    <r>
      <rPr>
        <sz val="10"/>
        <color rgb="FF000000"/>
        <rFont val="Arial"/>
        <family val="2"/>
      </rPr>
      <t xml:space="preserve"> - Non-Network Solution. </t>
    </r>
  </si>
  <si>
    <t>NA</t>
  </si>
  <si>
    <t>UL</t>
  </si>
  <si>
    <t>Residential</t>
  </si>
  <si>
    <t>Worldwide</t>
  </si>
  <si>
    <t>RFID, Mobile App</t>
  </si>
  <si>
    <t>No but working on it</t>
  </si>
  <si>
    <t>19.2 kW</t>
  </si>
  <si>
    <t>Dual Port</t>
  </si>
  <si>
    <t>0918-00-003</t>
  </si>
  <si>
    <t>CLIPPER_0909-00-003</t>
  </si>
  <si>
    <t>HCS-40, 32A LEVEL 2 EVSE</t>
  </si>
  <si>
    <t>23L X 20W (IN),The HCS-40 is a high-quality, high-power, low-price EVSE, built and tested to automaker standards to ensure a reliable charge every time. The HCS-40 takes the wear-and-tear of everyday use in all environments. Its tough NEMA 4 outdoor rated enclosureensures you can install this unit anywhere with confidence.Works with all plug-in vehicles in North America. For more information see: https://store.clippercreek.com/level2/level2-20-to-32/hcs-40-hcs-40p-ev-charging-station</t>
  </si>
  <si>
    <t>1 or 2</t>
  </si>
  <si>
    <t>Manual</t>
  </si>
  <si>
    <t>Wall or Pedestal</t>
  </si>
  <si>
    <t xml:space="preserve">NEC-625, SAEJ1772, UL2594, UL 2251
</t>
  </si>
  <si>
    <t>3 years parts or replacement warranty</t>
  </si>
  <si>
    <t>0918-01-003</t>
  </si>
  <si>
    <t>CLIPPER_0909-01-003</t>
  </si>
  <si>
    <t>HCS-40R, 32A LEVEL 2 EVSE</t>
  </si>
  <si>
    <t>23L X 20W (IN),The Ruggedized HCS-40R features a rubber overmolded SAE J1772 connector, a field-replaceable latch, and a five year warranty. The HCS-40R is an affordable solution designed for fleet, parking lot and extreme weather conditions.Works with a ll plug-invehicles in North America. For more information see: https://store.clippercreek.com/level2/level2-20-to-32/hcs-40-ruggedized</t>
  </si>
  <si>
    <t>0918-00-003-0900-14-000</t>
  </si>
  <si>
    <t>CLIPPER_0909-00-005-0900-02-005</t>
  </si>
  <si>
    <t>SHARE2 ENABLED HCS-40 EVSE BUNDLE</t>
  </si>
  <si>
    <t>46L X 40W (IN),ClipperCreek Share2 enabled HCS-40 bundle. Share2 allows charging station owners to install two 32A, Level 2 charging stations on one 40A circuit. The Share2 is an inexpensive solution for any location looking for an easy way to double the number ofcharge points without running additional 240V circuits. The Share2 enabled HCS-40 will offer full power if one vehicle is requesting a charge and automatically splits the power if a second vehicle requests a charge at the same time. When one of the vehicles completes charging, the other station reverts to full power for the second vehicle. For more information see: https://store.clippercreek.com/level2/level2-20-to-32/Share2-HCS-40-Bundle</t>
  </si>
  <si>
    <t>0918-01-003-0900-14-000</t>
  </si>
  <si>
    <t>CLIPPER_0909-01-005-0900-02-005</t>
  </si>
  <si>
    <t>SHARE2 ENABLED HCS-40R EVSE BUNDLE</t>
  </si>
  <si>
    <t>46L X 40W (IN),Share2 allows charging station owners to install two 32A, Level 2 charging stations on one 40A circuit. The Share2 is an inexpensive solution for any location looking for an easy way to double the number of charge points without running additional 240V circuits. The Share2 enabled HCS-40R will offer full power if one vehicle is requesting a charge and automatically splits the power if a second vehicle requests a charge at the same time. When one of the vehicles completes charging, the other station reverts to full power for the second vehicle.The Share2 enabled Ruggedized HCS-40R features a rubber overmolded SAE J1772 connector, a field-replaceable latch, and a five year warranty. For more information see: https://store.clippercreek.com/level2/level2-20-to-32/Share2-HCS-40R-Bundle</t>
  </si>
  <si>
    <t>0918-00-004</t>
  </si>
  <si>
    <t>CLIPPER_0909-00-010</t>
  </si>
  <si>
    <t>HCS-50, 40A LEVEL 2 EVSE</t>
  </si>
  <si>
    <t>23L X 20W (IN),HCS-50 is the latest high quality, high power, low priced charging station from ClipperCreek. Built and tested to automaker standards to ensure a reliable charge every time. The HCS-50 is rated for indoor or outdoor use and comes with a wall mount connector holster. For more information see: https://store.clippercreek.com/level2/level2-40-to-80/hcs-50-hcs-50P-40-amp-ev-charging-station</t>
  </si>
  <si>
    <t>0918-00-004-0900-14-000</t>
  </si>
  <si>
    <t>CLIPPER_0909-00-013-0900-02-005</t>
  </si>
  <si>
    <t>SHARE2 ENABLED HCS-50 EVSE BUNDLE</t>
  </si>
  <si>
    <t>21L X 10W (IN),ClipperCreek's Share2 enabled HCS-50 bundle. Share2 allows charging station owners to install two 40A, Level 2 charging stations on one 50A circuit. The Share2 is an inexpensive solution for any location looking for an easy way to double the numberof charge points without running additional 240V circuits. The Share2 enabled HCS-50 will offer full power if one vehicle is requesting a charge and automatically splits the power if a second vehicle requests a charge at the same time. When one of the vehicles completes charging, the other station reverts to full power for the second vehicle.</t>
  </si>
  <si>
    <t>0920-00-000</t>
  </si>
  <si>
    <t>CLIPPER_0911-00-001</t>
  </si>
  <si>
    <t>HCS-60, 48A LEVEL 2 EVSE</t>
  </si>
  <si>
    <t>23L X 20W (IN),The HCS-60 is a 48 Amp electric vehicle charging station, built and tested to automaker standards to ensure a reliable charge every time.Works with all plug-in vehicles including the Chevy Volt, Nissan Leaf, Fiat 500e, BMW i8, Kia Soul, Ford C Max,etc. For more information see: https://store.clippercreek.com/level2/level2-40-to-80/hcs-60-48-amp-ev-charging-station</t>
  </si>
  <si>
    <t>0920-01-000</t>
  </si>
  <si>
    <t>CLIPPER_0911-01-003</t>
  </si>
  <si>
    <t>HCS-60R, 48A LEVEL 2 EVSE</t>
  </si>
  <si>
    <t>21L X 10W (IN),The HCS-60R is an affordable solution designed for fleet, parking lot and extreme weather conditions. The HCS-60R is a 48 Amp electric vehicle charging station, built and tested to automaker standards to ensure a reliable charge every time.The HCS-60R features a rubber overmolded SAE J1772 connector, a field-replaceab le latch, and a five year warranty. Works with all plug-in vehicles including the Chevy Volt, Nissan Leaf, Fiat 500e, BMW i8, Kia Soul, Ford C Max, etc.</t>
  </si>
  <si>
    <t>0920-01-000-0900-14-000</t>
  </si>
  <si>
    <t>CLIPPER_0911-00-003-0900-02-005</t>
  </si>
  <si>
    <t>SHARE2 ENABLED HCS-60 EVSE BUNDLE</t>
  </si>
  <si>
    <t>46L X 40W (IN),ClipperCreek's Share2 enabled HCS-60 bundle. Share2 allows charging station owners to install two 48A, Level 2 charging stations on one 60A circuit. The Share2 is an inexpensive solution for any location looking for an easy way to double the numberof charge points without running additional 240V circuits. The Share2 enabled HCS-60 will offer full power if one vehicle is requesting a charge and automatically splits the power if a second vehicle requests a charge at the same time. When one of the vehicles completes charging, the other station reverts to full power for the second vehicle.</t>
  </si>
  <si>
    <t>CLIPPER_0911-01-003-0900-02-005</t>
  </si>
  <si>
    <t>SHARE2 ENABLED HCS-60R EVSE BUNDLE</t>
  </si>
  <si>
    <t>21L X 10W (IN),ClipperCreek's Share2 enabled HCS-60R Ruggedized bundle. Share2® allows charging station owners to install two 48A, Level 2 charging stations on one 60A circuit. The Share2® is an inexpensive solution for any location looking for an easy way to double the number of charge points without running additional 240V circuits. The Share2® enabled HCS-60R will offer full power if one vehicle is requesting a charge and automatically splits the power if a second vehicle requests a charge at the same time.When one of the vehicles completes charging, the other station reverts to full power for the second vehicle. The Share2® enabled HCS-60R features a rubber overmolded SAE J1772 connector, a field-replaceable latch, and a five year warranty and is anaffordable solution designed for fleet, parking lot and extreme weather conditions.</t>
  </si>
  <si>
    <t>0920-00-001</t>
  </si>
  <si>
    <t>CLIPPER_0911-00-004</t>
  </si>
  <si>
    <t>HCS-80, 64A LEVEL 2 EVSE</t>
  </si>
  <si>
    <t>21L X 10W (IN),The HCS-80 high-powered, Level 2 EV Charging Station EVSE - charges your car up to 11x faster than the cordset that came with your electric vehicle. It is a hardwired car charger and works indoors or outdoors with ALL electric cars. 64 Amps of power(15.4kW) is perfect for nearly every plug-in electric vehicles with standard connectior, and even Tesla Models 3, S, and X (adapter not oncluded). This high-power charging station is also perfect for future-proofing!</t>
  </si>
  <si>
    <t>0920-00-001-0900-14-000</t>
  </si>
  <si>
    <t>CLIPPER_0911-00-004-0900-02-005</t>
  </si>
  <si>
    <t>SHARE2 ENABLED HCS-80 EVSE BUNDLE</t>
  </si>
  <si>
    <t>21L X 10W (IN),ClipperCreek's Share2 enabled HCS-80 bundle. Share2 allows charging station owners to install two 64A, Level 2 charging stations on one 80A circuit. The Share2 is an inexpensive solution for any location looking for an easy way to double the number of charge points without running additional 240V circuits. The Share2 enabled HCS-80 will offer full power if one vehicle is requesting a charge and automatically splits the power if a second vehicle requests a charge at the same time. When one of thevehicles completes charging, the other station reverts to full power for the second vehicle.</t>
  </si>
  <si>
    <t>0920-01-001</t>
  </si>
  <si>
    <t>CLIPPER_0911-01-004</t>
  </si>
  <si>
    <t>HCS-80R, 64A LEVEL 2 EVSE</t>
  </si>
  <si>
    <t>21L X 10W (IN),The HCS-80R features a rubber overmolded SAE J1772 connector, a field-replaceable latch, and a five year warranty. The HCS-80R is an affordable solution designed for fleet, parking lot and extreme weather conditions. Works with nearly every plug-in electric vehicles with standard connectior, and even Tesla Models 3, S, and X (adapter not oncluded). This high-power charging station is also perfect for future-proofing!</t>
  </si>
  <si>
    <t>0920-01-001-0900-14-000</t>
  </si>
  <si>
    <t>CLIPPER_0911-01-004-0900-02-005</t>
  </si>
  <si>
    <t>SHARE2 ENABLED HCS-80R EVSE BUNDLE</t>
  </si>
  <si>
    <t>21L X 10W (IN),ClipperCreek's Share2 enabled HCS-80R Ruggedized bundle. Share2 allows charging station owners to install two 64A, Level 2 charging stations on one 80A circuit. The Share2 is an inexpensive solution for any location looking for an easy way to doublethe number of charge points without running additional 240V circuits. The Share2® enabled HCS-80R will offer full power if one vehicle is requesting a charge and automatically splits the power if a second vehicle requests a charge at the same time. When one of the vehicles completes charging, the other station reverts to full power for the second vehicle.The Share2® enabled HCS-80R features a rubber overmolded SAE J1772 connector, a field-replaceable latch, and a five year warranty. The Share2®enabled HCS-80R is an affordable solution designed for fleet, parking lot and extreme weather conditions. Works with all plug-in vehicles including the Chevy Bolt, Nissan Leaf, and Chrysler Pacifica, etc.</t>
  </si>
  <si>
    <t>0224-00-009</t>
  </si>
  <si>
    <t>CLIPPER_0224-00-009</t>
  </si>
  <si>
    <t>CS-100, 80A LEVEL 2 EVSE</t>
  </si>
  <si>
    <t>24L X 20W (IN),The CS-100 has the most power output in a UL-Listed Level-2 EVSE offering 19.2 kW for EV charging. The CS-100 works with all J1772 compliant vehicles.Great for vehicles that can accept high power charging, and future proofing installations. A purelycommercial EVSE, modularly designed and set up for easy field service and parts replacement. For more information see: https://store.clippercreek.com/cs-100-70-amp-80-amp-ev-charging-station</t>
  </si>
  <si>
    <t>CLIPPER_0617-00-020</t>
  </si>
  <si>
    <t>ECS-20 15A 230V J1772</t>
  </si>
  <si>
    <t>24L X 12W (IN),Charging Current: 15A charging, Connector Type: J1772, Power: 230V, 20A dedicated circuit, 25 Feet Cable, Warranty: 3 Years Certifications: ETL EU, CE, Enclosure: NEMA 4; indoor/outdoor rated, fully sealed, 11L x 4W x 3D, Installation: P lug connected, CEE 7/7 Shuko Plug. For more information call PLEMCo.</t>
  </si>
  <si>
    <t>4 years parts or replacement warranty</t>
  </si>
  <si>
    <t>CLIPPER_0619-00-005</t>
  </si>
  <si>
    <t>ECS-20 15A 230V TYPE-2</t>
  </si>
  <si>
    <t>24L X 12W (IN),Charging Current: 15A charging, Connector Type-2, Power: 230V, 20A dedicated circuit, 25 Feet Cable, Warranty: 3 Years Certifications: ETL EU, CE, Enclosure: NEMA 4; indoor/outdoor rated, fully sealed, 11L x 4W x 3D, Installation: Plug c onnected,CEE 7/7 Shuko Plug. For more information call PLEMCo.</t>
  </si>
  <si>
    <t>5 years parts or replacement warranty</t>
  </si>
  <si>
    <t>0230-00-003</t>
  </si>
  <si>
    <t>CLIPPER_0214-00-008</t>
  </si>
  <si>
    <t>CS40E LEVEL2 230V J1772</t>
  </si>
  <si>
    <t>36L X 36W (IN),Charging Current: 32A, Connector Type-2 (European) Power: 230V, 40A dedicated circuit, 25 feet Cable, 1 Year Warranty, Certifications: UL, cUL, ETL, cETL. NEMA 4 enclosure; indoor/outdoor rated, fully sealed, Dimensions: 21H x 17W x 8D ( mounting holes 16 on center), Installation: Hardwired. For more information cal l PLEMCo.</t>
  </si>
  <si>
    <t>6 years parts or replacement warranty</t>
  </si>
  <si>
    <t>0230-00-010</t>
  </si>
  <si>
    <t>CLIPPER_0226-00-000</t>
  </si>
  <si>
    <t>CS40E LEVEL2 230V TYPE-2</t>
  </si>
  <si>
    <t>36L X 36W (IN),Charging Current: 32A, Connector Type: J1772 (Lockable), Power: 230V, 40A dedicated circuit, 25 feet Cable, 1 Year Warranty, Certifications: CE, NEMA 4; indoor/outdoor rated, fully sealed, Dimensions: 21H x 17W x 8D (mounting holes 16 o n center),Installation: Hardwired. For more information call PLEMCo.</t>
  </si>
  <si>
    <t>7 years parts or replacement warranty</t>
  </si>
  <si>
    <t>LOOP INC</t>
  </si>
  <si>
    <t>EVS-80A-L2-001</t>
  </si>
  <si>
    <t>LOOP_EVS-80A-L2-001</t>
  </si>
  <si>
    <t>EV-FLEETSINGLE PORT LEVEL 2 HIGH-POWER CHARGER</t>
  </si>
  <si>
    <t>20L X 16W (IN),High-power Level 2 EV charger. Access Control: RFID, Smartphone (QR Code). Output: 80 Amp / 19.2kW max output. Network Connectivity: Built-in Wi-Fi (802.11 b/g/n). For built in LTE Cellular (CAT 1: AT&amp;T or Verizon) additional Gateway package is required for at least one unit per site. Communication: OCPP 1.6 Compliant. Certifications: UL, California Title-4 Compliant (gas-pump-style screen), Connector: SAE J1772 Type 1 Standard 25 ft cable. 3-year limited product warranty (parts only); O&amp;M and extended warranty plans are available. Additional recurring networking services are required. Loop provides such services for a fee that is charged directly to the end-users. However, other OCPP compliant services are also available.</t>
  </si>
  <si>
    <t>Spot discounts at order level</t>
  </si>
  <si>
    <t>Mobile App., Manual</t>
  </si>
  <si>
    <t>UL 1998/2231/2594/2251 / 94V-D, CTEP Certified</t>
  </si>
  <si>
    <t>1-year On-site, 3-years total</t>
  </si>
  <si>
    <t>Both in development</t>
  </si>
  <si>
    <t>EVS-32A-L2-001</t>
  </si>
  <si>
    <t>LOOP_EVS-32A-L2-001</t>
  </si>
  <si>
    <t>EV-FLEX LEVEL 2 CHARGER</t>
  </si>
  <si>
    <t>15L X 15W (IN),Level 2 EV charger. Access Control: RFID, or Smartphone (NFC &amp; QR Code). Output: 32 Amp / 7.68 kW max output. Network Connectivity: Built-in Wi-Fi (802.11 b/g/n). For LTE Cellular (CAT 1: AT&amp;T or Verizon); additional Gateway package is required forat least one unit per site. Communication: OCPP 1.6 Compliant. Certifications: Energy Star Certified, UL, California Title-4 Compliant (gas-pump-style screen), Connector: SAE J1772 Type 1 Standard 25 ft cable. 3-year limited product warranty (parts only). O&amp;M and extended warranty plans are available. Additional recurring networking services are required. Loop provides such services for a fee that is charged directly to the end-users. However, other OCPP compliant services are also available. For more informmation, see: https://usermanuals.evloop.io/ev-flex_spec-sheet.pdf</t>
  </si>
  <si>
    <t>Mobile App., RFID</t>
  </si>
  <si>
    <t>EV-Loop</t>
  </si>
  <si>
    <t>EVS-32A-L2-002</t>
  </si>
  <si>
    <t>LOOP_EVS-32A-L2-002</t>
  </si>
  <si>
    <t>EV-FLEX LITE SINGLE PORT LEVEL 2 CHARGER</t>
  </si>
  <si>
    <t>15L X 15W (IN),Level 2 EV charger. Access Control: Smartphone (QR Code). Output: 32 Amp / 7.68 kW max output. Network Connectivity: Built-in Wi-Fi (802.11 b/g/n). Communication: OCPP 1.6 Compliant. Certifications: UL, California Title-4 Compliant (gas-pump-style screen), Connector: SAE J1772 Type 1 Standard 25 ft cable. For added RFID or cellular connection features, consider the EVFLEX model. 3-year limited product warranty (parts only). O&amp;M and extended warranty plans are available. Additional recurring networking services are required. Loop provides such services for a fee that is passed to the end-users. However, other OCPP compliant services are also available.</t>
  </si>
  <si>
    <t>EVSE LLC</t>
  </si>
  <si>
    <t>3703-2000-W-28-XX-41-XX</t>
  </si>
  <si>
    <t>EVSELLC_3703-2000-W-28-XX-41-XX</t>
  </si>
  <si>
    <t>CHARGING PORT FOR EV CHARGER 3703</t>
  </si>
  <si>
    <t>45L X 35W (IN), Model 3703, Wrapped Cable EVSE, 40/30A Switchable, ZigBee, Wall Mountable, DR. price per port. http://www.evsellc.com/evse-downloads.html</t>
  </si>
  <si>
    <t>1% for orders &gt;$60k
 2% for &gt;$100k
 3% for &gt;$150k</t>
  </si>
  <si>
    <t>CC-Swipe, 
RFID, 
Mobile App</t>
  </si>
  <si>
    <t>AmpUp</t>
  </si>
  <si>
    <t>UL 2231-1 &amp; 2231-2, UL 2594, NEC 625, 
CAN/CSA C22.2 No. 61010-1/R2009 (UL 61010-1/R:2008, EN 61010-1:2009)
UL 2231 (CCID)</t>
  </si>
  <si>
    <t>3-years part or full replacement</t>
  </si>
  <si>
    <t>3722-002-28-XX-41-51</t>
  </si>
  <si>
    <t>EVSELLC_3722-002-28-XX-41-51</t>
  </si>
  <si>
    <t>EV CHARGER CEILING MOUNT</t>
  </si>
  <si>
    <t>40L X 40W (IN), Galaxy Overhead EV Charger model 3722 w/Retractable Cable, 40/30A Switchable, ZigBee, DR. For more information call us or visit. http://www.evsellc.com/evse-downloads.html</t>
  </si>
  <si>
    <t>Ceiling</t>
  </si>
  <si>
    <t>3722-002-28-XX-41-52</t>
  </si>
  <si>
    <t>EVSELLC_3722-002-28-XX-41-52</t>
  </si>
  <si>
    <t>CEILING MOUNT EV CHARGER AND COMMUNICATION</t>
  </si>
  <si>
    <t>40L X 40W (IN),Galaxy Overhead EV Charger w/Retractable Cable, 40/30A Switchable, ZigBee, DR, Verizon Gateway Integrated into the unit. For more information call us or visithttp://www.evsellc.com/evse-downloads.html</t>
  </si>
  <si>
    <t>RFID, 
Mobile App</t>
  </si>
  <si>
    <t>Blink Charging</t>
  </si>
  <si>
    <t>SC6-FULL1-DP</t>
  </si>
  <si>
    <t>SERIES 6 DUAL CHARGER WITH PEDESTAL MOUNT</t>
  </si>
  <si>
    <t>24L X 48W (IN),SemaConnect Series 6 EV Charging Station (30A at 240V, 7.2kW) with dual pedestal mount and one year of Network Service and on-site full replacement warranty coverage. Includes LCD, RFID card, and Mobile App. The cord management system sold separately.</t>
  </si>
  <si>
    <t>RFID, phone call, Mobile Apps</t>
  </si>
  <si>
    <t>SemaConnect</t>
  </si>
  <si>
    <t>UL 2231-1, 2231-2, UL2594 and UL2594, NEC Article 622</t>
  </si>
  <si>
    <t>one year of on-site full replacement warranty coverage.</t>
  </si>
  <si>
    <t>SC6-FULL1-P</t>
  </si>
  <si>
    <t>SERIES 6 SINGLE CHARGER PEDESTAL MOUNT</t>
  </si>
  <si>
    <t>24L X 24W (IN),SemaConnect Series 6 EV Charging single Station (30A at 240V, 7.2kW) with pedestal mount and one year of Network Service and on-site full replacement warranty coverage. Includes LCD, RFID card, and Mobile App.</t>
  </si>
  <si>
    <t>UL 2231-1, 2231-2, UL2594 and UL2594, NEC Article 623</t>
  </si>
  <si>
    <t>SC6-FULL1-W</t>
  </si>
  <si>
    <t>SERIES 6 SINGLE CHARGER WALL MOUNT</t>
  </si>
  <si>
    <t>30L X 30W (IN),SemaConnect Series 6 EV Charging Station (30A at 240V, 7.2kW) with wall mount and one year of Network (1 plug). Service and on-site full replacement warranty coverage. Includes LCD, RFID card, and Mobile App.</t>
  </si>
  <si>
    <t>UL 2231-1, 2231-2, UL2594 and UL2594, NEC Article 624</t>
  </si>
  <si>
    <t>SC7-FULL1-P</t>
  </si>
  <si>
    <t>SERIES 7 DUAL CHARGER PEDESTAL MOUNT</t>
  </si>
  <si>
    <t>24L X 24W (IN),SemaConnect Series 7 Comprehensive Fleet Mngmt., EV Dual Charging Station (30A at 240V, 7.2kW) LED/LCD monitor, Data Analytics, with pedestal mount and one year of Network Service and on-site full replacement warranty coverage (2 Plugs) Pedestal Mount. Includes LCD, RFID card, and Mobile App.</t>
  </si>
  <si>
    <t>7.2 (per port)</t>
  </si>
  <si>
    <t>30 (per port)</t>
  </si>
  <si>
    <t>UL 2231-1, 2231-2, UL2594 and UL2594, NEC Article 625</t>
  </si>
  <si>
    <t>SC7-FULL1-W</t>
  </si>
  <si>
    <t>SERIES 7 DUAL CHARGER WALL MOUNT</t>
  </si>
  <si>
    <t>24L X 24W (IN),SemaConnect Series 7 Comprehensive Fleet Mngmt., EV Dual Charging Station (30A at 240V, 7.2kW) LED/LCD monitor, Data Analytics with wall mounting and one year of Network Service and on-site full replacement warranty coverage (2 Plugs) Wall mount. Includes LCD, RFID card, and Mobile App.</t>
  </si>
  <si>
    <t>SC7P-FULL1- P</t>
  </si>
  <si>
    <t>SERIES 7-PLUS DUAL CHARGER PEDESTAL MOUNT</t>
  </si>
  <si>
    <t>24L X 24W (IN),SemaConnect Series 7 Plus (80amp) Fleet Dual EV Charging Station with pedestal mounting and one year of Full Network Service (2 Plugs) and on-site full replacement warranty coverage. Includes LCD, RFID card, and Mobile App.</t>
  </si>
  <si>
    <t>19.2 (per port)</t>
  </si>
  <si>
    <t>80 (per port)</t>
  </si>
  <si>
    <t>SC7P-FULL1- W</t>
  </si>
  <si>
    <t>SERIES 7 -PLUS DUAL CHARGER WALL MOUNT</t>
  </si>
  <si>
    <t>24L X 24W (IN),SemaConnect Series 7 Plus (80amp) Fleet Dual EV Charging Station with wall mounting and one year of Full Network Service (2 Plugs) Wall Mount and on-site full replacement warranty coverage. Includes LCD, RFID card, and Mobile App.</t>
  </si>
  <si>
    <t>SC8-FULL1-P</t>
  </si>
  <si>
    <t>SERIES 8 DUAL CHARGER PEDESTAL MOUNT</t>
  </si>
  <si>
    <t>24L X 24W (IN),SemaConnect 8 Series Dua Pedestal-l EV Charging Station(30A at 240V, 7.2kW) , credit card reader with mounting device and one year of Full Network Service and Full On-site Replacement Warranty Coverage.</t>
  </si>
  <si>
    <t>No
In process</t>
  </si>
  <si>
    <t>CC-tap, RFID, phone call, Mobile Apps</t>
  </si>
  <si>
    <t>UL 2231-1, 2231-2, UL2594 and UL2594, NEC Article 626</t>
  </si>
  <si>
    <t>SC8-FULL1-W</t>
  </si>
  <si>
    <t>SERIES 8 DUAL CHARGER WALL MOUNT</t>
  </si>
  <si>
    <t>24L X 24W (IN),SemaConnect 8 Series Dual EV Wall Mount- Charging Station (30A at 240V, 7.2kW), credit card reader with mounting device and one year of Full Network Service and Full On-site Replacement Warranty Coverage.</t>
  </si>
  <si>
    <t>CHARGIE, LLC</t>
  </si>
  <si>
    <t>EVOCHARGE</t>
  </si>
  <si>
    <t>EVC3AB0B2A1A1</t>
  </si>
  <si>
    <t>EVO32-521-001</t>
  </si>
  <si>
    <t>Retractor/Wall/Single/iEVSE</t>
  </si>
  <si>
    <t>EVOCHARGE® Wall Mount Charging Station with Retractor - Single Port - iEVSE - OCPP 1.6, Wi-Fi Compatible. Indoor/Outdoor.</t>
  </si>
  <si>
    <t>Within 45 calendar days ARO</t>
  </si>
  <si>
    <t>Nationwide (Contiguous)</t>
  </si>
  <si>
    <t>32A; 7.68 kW Maximum Output</t>
  </si>
  <si>
    <t>208-240VAC, 50/60 Hz.,</t>
  </si>
  <si>
    <t>18ft or 25ft</t>
  </si>
  <si>
    <t>RFID; Mobile App; QR Code</t>
  </si>
  <si>
    <t>Wall or Pedestal Installation</t>
  </si>
  <si>
    <t>Charging Station: UL/cUL Listed; SAE J1772, UL 2594, UL 355, CSA ; EVOREEL: ETL/cETL</t>
  </si>
  <si>
    <t>5 years</t>
  </si>
  <si>
    <t>Mobile App and/or web</t>
  </si>
  <si>
    <t>EVC3AC0B1A1A1</t>
  </si>
  <si>
    <t>EVO32-511-001</t>
  </si>
  <si>
    <t>Retractor/Wall/Single/iEVSE Plus</t>
  </si>
  <si>
    <t>EVOCHARGE® Wall Mount Charging Station with Retractor ‐ Single Port ‐ iEVSE Plus ‐ OCPP 1.6, Wi‐Fi or 4G LTE
 RFID Compatible. Indoor/Outdoor.</t>
  </si>
  <si>
    <t>EVC3AB0B1A1A4</t>
  </si>
  <si>
    <t>EVO32‐821‐001</t>
  </si>
  <si>
    <t>Retractor/Pedestal/Single/iEVSE</t>
  </si>
  <si>
    <t>Retractor/Pedestal/Single/iEVSE*
 EVOCHARGE® Charging Stations with Retractor and Pedestal ‐ Single Port ‐ iEVSE ‐ OCPP 1.6, Wi‐Fi Compatible. Indoor/Outdoor.</t>
  </si>
  <si>
    <t>EVC3AC0B1A1A4</t>
  </si>
  <si>
    <t>EVO32‐811‐001</t>
  </si>
  <si>
    <t>Retractor/Pedestal/Single/iEVSE Plus</t>
  </si>
  <si>
    <t>Retractor/Pedestal/Single/iEVSE Plus*
 EVOCHARGE® Charging Stations with Retractor and Pedestal ‐ Single Port ‐ iEVSE Plus ‐ OCPP 1.6, Wi‐Fi or 4G LTE, RFID Compatible. Indoor/Outdoor.</t>
  </si>
  <si>
    <t>EVC3AB0B1A1B4</t>
  </si>
  <si>
    <t>EVO32‐822‐001</t>
  </si>
  <si>
    <t>Retractor/Pedestal/Dual/iEVSE</t>
  </si>
  <si>
    <t>Retractor/Pedestal/Dual/iEVSE*
 EVOCHARGE® Charging Stations with Retractor and Pedestal ‐ Dual Port ‐ iEVSE ‐ OCPP 1.6, Wi‐Fi Compatible. Indoor/Outdoor.</t>
  </si>
  <si>
    <t>EVC3AC0B1A1B4</t>
  </si>
  <si>
    <t>EVO32‐812‐001</t>
  </si>
  <si>
    <t>Retractor/Pedestal/Dual/iEVSE Plus</t>
  </si>
  <si>
    <t>Retractor/Pedestal/Dual/iEVSE Plus*
 EVOCHARGE® Charging Stations with Retractor and Pedestal ‐ Dual Port ‐ iEVSE Plus ‐ OCPP 1.6, Wi‐Fi or 4G LTE, RFID Compatible. Indoor/Outdoor.</t>
  </si>
  <si>
    <t>EVC3AB0A2E1A1</t>
  </si>
  <si>
    <t>EVO32‐321‐001</t>
  </si>
  <si>
    <t>Wall/Single/iEVSE 18ft</t>
  </si>
  <si>
    <t>Wall/Single/iEVSE 18ft*
 EVOCHARGE® Charging Station Wall Mount ‐ Single Port ‐ 18ft Cable ‐ iEVSE ‐ OCPP 1.6, Wi‐Fi Compatible. Indoor/Outdoor.</t>
  </si>
  <si>
    <t>Wall Installation</t>
  </si>
  <si>
    <t>EVC3AB0B2E1A1</t>
  </si>
  <si>
    <t>EVO32‐321‐002</t>
  </si>
  <si>
    <t>Wall/Single/iEVSE 25ft</t>
  </si>
  <si>
    <t>Wall/Single/iEVSE 25ft*
 EVOCHARGE® Charging Station Wall Mount ‐ Single Port ‐ 25ft Cable ‐ iEVSE ‐ OCPP 1.6, Wi‐Fi Compatible. Indoor/Outdoor.</t>
  </si>
  <si>
    <t>EVC3AC0A1E1A1</t>
  </si>
  <si>
    <t>EVO32‐311‐001</t>
  </si>
  <si>
    <t>Wall/Single/iEVSE Plus 18ft</t>
  </si>
  <si>
    <t>Wall/Single/iEVSE Plus 18ft*
 EVOCHARGE® Charging Station Wall Mount ‐ Single Port ‐ 18ft Cable ‐ iEVSE Plus ‐ OCPP 1.6, Wi‐Fi or 4G LTE, RFID Compatible. Indoor/Outdoor.</t>
  </si>
  <si>
    <t>EVC3AC0B1E1A1</t>
  </si>
  <si>
    <t>EVO32‐311‐002</t>
  </si>
  <si>
    <t>Wall/Single/iEVSE Plus 25ft</t>
  </si>
  <si>
    <t>Wall/Single/iEVSE Plus 25ft*
 EVOCHARGE® Charging Station Wall Mount ‐ Single Port ‐ 25ft Cable ‐ iEVSE Plus ‐ OCPP 1.6, Wi‐Fi or 4G LTE, RFID Compatible. Indoor/Outdoor.</t>
  </si>
  <si>
    <t>EVC3AB0A1E1A2</t>
  </si>
  <si>
    <t>EVO32‐621‐001</t>
  </si>
  <si>
    <t>Pedestal/Single/iEVSE</t>
  </si>
  <si>
    <t>Pedestal/Single/iEVSE*
 EVOCHARGE® Charging Stations with Pedestal Mount ‐ Single Port ‐ iEVSE ‐ OCPP 1.6, Wi‐Fi Compatible. Indoor/Outdoor.</t>
  </si>
  <si>
    <t>Pedestal Installation</t>
  </si>
  <si>
    <t>EVC3AC0A1E1A2</t>
  </si>
  <si>
    <t>EVO32‐611‐001</t>
  </si>
  <si>
    <t>Pedestal/Single/iEVSE Plus</t>
  </si>
  <si>
    <t>Pedestal/Single/iEVSE Plus*
 EVOCHARGE® Charging Stations with Pedestal Mount ‐ Single Port ‐ iEVSE Plus ‐ OCPP 1.6, Wi‐Fi or 4G LTE, RFID Compatible. Indoor/Outdoor.</t>
  </si>
  <si>
    <t>EVC3AB0A1E1B2</t>
  </si>
  <si>
    <t>EVO32‐622‐001</t>
  </si>
  <si>
    <t>Pedestal/Dual/iEVSE</t>
  </si>
  <si>
    <t>Pedestal/Dual/iEVSE*
 EVOCHARGE® Charging Stations with Pedestal Mount ‐ Dual Port ‐ iEVSE ‐ OCPP 1.6, Wi‐Fi Compatible. Indoor/Outdoor.</t>
  </si>
  <si>
    <t>EVC3AC0A1E1B2</t>
  </si>
  <si>
    <t>EVO32‐612‐001</t>
  </si>
  <si>
    <t>Pedestal/Dual/iEVSE Plus</t>
  </si>
  <si>
    <t>Pedestal/Dual/iEVSE Plus*
 EVOCHARGE® Charging Stations with Pedestal Mount ‐ Dual Port ‐ iEVSE Plus ‐ OCPP 1.6, Wi‐Fi or 4G LTE, RFID Compatible. Indoor/Outdoor.</t>
  </si>
  <si>
    <t>SIEMENS</t>
  </si>
  <si>
    <t>8EM1315-5CG14-1GF2</t>
  </si>
  <si>
    <t>Commercial Parent VersiCharge, 48A (11.5</t>
  </si>
  <si>
    <t>Commercial Parent VersiCharge, 48A (11.5kW) gateway charger with selectable power from 12A to 48A. Includes OCPP/Modbus protocols, Cellular ready (end user supplies cell plan) for up to 9 Wi-Fi child chargers, Wi-Fi /Ethernet/Serial communications, RFID, and ANSI metering. Comes with 25 ft power plug and includes 5-year warranty.</t>
  </si>
  <si>
    <t>1-49 Units: 0%
 50+ Units: 3%
 100+ Units: 7%</t>
  </si>
  <si>
    <t>15 Business days</t>
  </si>
  <si>
    <t>Globally</t>
  </si>
  <si>
    <t>60A</t>
  </si>
  <si>
    <t>RFID (local Whitelist, MiFare) and QR code for scanning</t>
  </si>
  <si>
    <t>According to UL 1998, UL 991, UL2594/CSA C22.2 No.280/NMX-J-677-ANCE, UL 2231-1/CSA C22.2 No.281.1/NMX-J-668-1, UL 2231-2/CSA C22.2 No.281.2/NMX-J-668/2-ANCE, UL 2251/CSA C22.2 No.282/NMX-J-678-ANCE</t>
  </si>
  <si>
    <t>The warranty (parts) period will be 60 months from date of shipment.</t>
  </si>
  <si>
    <t>RFID and QR code using Driver App with to pay with credit card, WEX or PayPal with optional Siemens cloud account.</t>
  </si>
  <si>
    <t>Just WEX with Siemens cloud service</t>
  </si>
  <si>
    <t>8EM1315-5CG14-0GF0</t>
  </si>
  <si>
    <t>Commercial Child VersiCharge, 48A (11.5k</t>
  </si>
  <si>
    <t>Commercial Child VersiCharge, 48A (11.5kW) Charger with selectable power from 12A to 48A and OCPP/Modbus protocols, Wi-Fi /Ethernet/Serial communications, RFID, and ANSI metering. Comes with 25 ft power plug and includes 5-year warranty.</t>
  </si>
  <si>
    <t>CHARGEPOINT CPF50 WALL MOUNT, 18 FT CORD, SINGLE, NO CMK</t>
  </si>
  <si>
    <t>Nationwide</t>
  </si>
  <si>
    <t>3.8/11.5</t>
  </si>
  <si>
    <t>RFID,APP</t>
  </si>
  <si>
    <t>Chargepoint</t>
  </si>
  <si>
    <t>1 Year parts only</t>
  </si>
  <si>
    <t>CHARGEPOINT CPF25 WALL MOUNT, 18 FT CORD, SINGLE, WITH CMK</t>
  </si>
  <si>
    <t>CPF50-L18-PDMNT</t>
  </si>
  <si>
    <t>CHARGEPOINT CPF50 PEDESTAL, 18 FT CORD, SINGLE, NO CMK</t>
  </si>
  <si>
    <t>CHARGEPOINT CPF50 PEDESTAL, 18 FT CORD, SINGLE, WITH CMK</t>
  </si>
  <si>
    <t>CHARGEPOINT CPF50 PEDESTAL, 18 FT CORD, DUAL, WITH CMK</t>
  </si>
  <si>
    <t>CPF50-L18-PEDMNT-Dual</t>
  </si>
  <si>
    <t>CPF50-L18-DUAL</t>
  </si>
  <si>
    <t>CHARGEPOINT CPF50 PEDESTAL, 18 FT CORD, DUAL, NO CMK</t>
  </si>
  <si>
    <t>CHARGEPOINT CPF50 WALL MOUNT, 23 FT CORD, SINGLE, NO CMK</t>
  </si>
  <si>
    <t>CHARGEPOINT CPF25 WALL MOUNT, 23 FT CORD, SINGLE, WITH CMK</t>
  </si>
  <si>
    <t>CPF50-L23-PDMNT</t>
  </si>
  <si>
    <t>CHARGEPOINT CPF50 PEDESTAL, 23 FT CORD, SINGLE, NO CMK</t>
  </si>
  <si>
    <t>CHARGEPOINT CPF50 PEDESTAL, 23 FT CORD, SINGLE, WITH CMK</t>
  </si>
  <si>
    <t>CHARGEPOINT CPF50 PEDESTAL, 23 FT DUAL, WITH CMK</t>
  </si>
  <si>
    <t>CPF50-L23-DUAL</t>
  </si>
  <si>
    <t>CHARGEPOINT CPF50 PEDESTAL, 23 FT CORD, DUAL, NO CMK</t>
  </si>
  <si>
    <t>SINGLE CHARGER LEVEL 2, GATEWAY OPTION - BOLLARD MOUNT CT4011</t>
  </si>
  <si>
    <t>RFID,APP, CR Card</t>
  </si>
  <si>
    <t>SINGLE CHARGER LEVEL 2, GATEWAY OPTION- WALL CT4013</t>
  </si>
  <si>
    <t>DUAL CHARGER LEVEL 2, GATEWAY OPTION - BOLLARD MOUNT CT4021</t>
  </si>
  <si>
    <t>DUAL CHARGER LEVEL 2, GATEWAY OPTION - WALL CT4023</t>
  </si>
  <si>
    <t>DUAL CHARGER LEVEL 2, GATEWAY OPTION, 23' CORD, 8'CMK - BOLLARD MOUNT CT4025</t>
  </si>
  <si>
    <t>DUAL CHARGER LEVEL 2, GATEWAY OPTION, 23' CORD, 8' CMK- WALL CT4027</t>
  </si>
  <si>
    <t>EVoCharge</t>
  </si>
  <si>
    <t>EV072-200-001A</t>
  </si>
  <si>
    <t>EVC4AA0C2B1A1</t>
  </si>
  <si>
    <t>EVoCharge Single Port Wall - with 30A Reel 10ft Interconnect</t>
  </si>
  <si>
    <t>RFID, QR,  APP</t>
  </si>
  <si>
    <t>EV Connect</t>
  </si>
  <si>
    <t>2 year parts only</t>
  </si>
  <si>
    <t>Just Voyager</t>
  </si>
  <si>
    <t>EV072-400-002A</t>
  </si>
  <si>
    <t>EVC4AA0C1B1B3</t>
  </si>
  <si>
    <t>EVoCharge Dual Port Pedestal - with 30A Reel</t>
  </si>
  <si>
    <t>L2-630-Full1-18</t>
  </si>
  <si>
    <t>Series 6 Single Plug Charging Station - 30A, 18' Cable</t>
  </si>
  <si>
    <t xml:space="preserve">Blink Charging Co. Series 6 Single Plug Charging Station 30A (7.2kW @ 240V/6.24kW @ 208V). 18' cable with single J1772 Plug. Includes RFID Card reader, LED charging status lights, LCD screen, 1 year full replacement warranty and 1 year network service. Requires one of the following part numbers: Wall Mount Part number - L2-WM-S5-S6 ( Qty 1 Series 6 charging station, wall mount bracket) or, Single Pedestal Mount Part numbers -  L2-SPM-S5-6 and Qty 1, L2-AP-U (Qty 1 Series 6 charging station, Qty 1 Single Pedestal mount and Qty 1 Anchor Plate) or, Dual Pedestal Mount Part numbers - L2-DPM-S5-S6 and, L2-AP-U (Qty 2 Series 6 charging stations, Qty 1 Dual Pedestal and Qty 1 Anchor Plate). Cable Management System options also available. No Commissioning fees. </t>
  </si>
  <si>
    <t>1% for orders &gt; $100k</t>
  </si>
  <si>
    <t>28 calendar days</t>
  </si>
  <si>
    <t>CONUS</t>
  </si>
  <si>
    <t>18'</t>
  </si>
  <si>
    <t>RFID, Mobile app, phone call, PlugShare</t>
  </si>
  <si>
    <t>UL 2231-1, UL 2231-2, UL 2594, and NEC Article 625 compliant</t>
  </si>
  <si>
    <t>One year full replacement warranty included</t>
  </si>
  <si>
    <t>RFID, App, Phone Call</t>
  </si>
  <si>
    <t>WEX</t>
  </si>
  <si>
    <t>L2-630-Full1-25</t>
  </si>
  <si>
    <t>Series 6 Single Plug Charging Station - 30A, 25' Cable</t>
  </si>
  <si>
    <t xml:space="preserve">Blink Charging Co. Series 6 Single Plug Charging Station 30A (7.2kW @ 240V/6.24kW @ 208V). 25' cable with single J1772 Plug. Includes RFID Card reader, LED charging status lights, LCD screen, 1 year full replacement warranty and 1 year network service. Requires one of the following part numbers: Wall Mount Part number - L2-WM-S5-S6 ( Qty 1 Series 6 charging station, wall mount bracket) or, Single Pedestal Mount Part numbers -  L2-SPM-S5-6 and Qty 1, L2-AP-U (Qty 1 Series 6 charging station, Qty 1 Single Pedestal mount and Qty 1 Anchor Plate) or, Dual Pedestal Mount Part numbers - L2-DPM-S5-S6 and, L2-AP-U (Qty 2 Series 6 charging stations, Qty 1 Dual Pedestal and Qty 1 Anchor Plate). Cable Management System options also available. No Commissioning fees. </t>
  </si>
  <si>
    <t>25'</t>
  </si>
  <si>
    <t>L2-730-Full1-18</t>
  </si>
  <si>
    <t>Series 7 Dual Plug Charging Station - 30A, 18' cable</t>
  </si>
  <si>
    <t xml:space="preserve">Blink Charging Co. Series 7 Dual Plug Charging Station 30A per plug (7.2kW @ 240V/6.24kW @ 208V). 18'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</si>
  <si>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18ft</t>
  </si>
  <si>
    <t>L2-730-Full1-25</t>
  </si>
  <si>
    <t>Series 7 Dual Plug Charging Station - 30A, 25' cable</t>
  </si>
  <si>
    <t xml:space="preserve">Blink Charging Co. Series 7 Dual Plug Charging Station 30A per plug (7.2kW @ 240V/6.24kW @ 208V). 25' cable with two J1772 Plugs. Includes RFID Card reader, LED charging status lights, LCD screen,1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</si>
  <si>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25ft</t>
  </si>
  <si>
    <t>L2-748-Full1-18</t>
  </si>
  <si>
    <t>Series 7 Dual Plug Charging Station - 48A, 18' cable</t>
  </si>
  <si>
    <t xml:space="preserve">Blink Charging Co. Series 7 Dual Plug Charging Station 48A per plug (11.52kW @ 240V/9.98kW @ 208V). 18'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</si>
  <si>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11.52kW</t>
  </si>
  <si>
    <t>48A</t>
  </si>
  <si>
    <t>L2-748-Full1-25</t>
  </si>
  <si>
    <t>Series 7 Dual Plug Charging Station - 48A, 25' cable</t>
  </si>
  <si>
    <t xml:space="preserve">Blink Charging Co. Series 7 Dual Plug Charging Station 48A per plug (11.52kW @ 240V/9.98kW @ 208V). 25'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</si>
  <si>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L2-780-Full1-18</t>
  </si>
  <si>
    <t>Series 7 Plus Dual Plug Charging Station - 80A, 18' cable</t>
  </si>
  <si>
    <t xml:space="preserve">Blink Charging Co. Series 7 Plus Dual Plug Charging Station 80A per plug (19.2kW @ 240V/16.64kW @ 208V). 18'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</si>
  <si>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19.2kW</t>
  </si>
  <si>
    <t>L2-780-Full1-25</t>
  </si>
  <si>
    <t>Series 7 Plus Dual Plug Charging Station - 80A, 25' cable</t>
  </si>
  <si>
    <t xml:space="preserve">Blink Charging Co. Series 7 Plus Dual Plug Charging Station 80A per plug (19.2kW @ 240V/16.64kW @ 208V). 25' cable with two J1772 Plugs. Includes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</si>
  <si>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Credit Card, RFID, App, Phone Call</t>
  </si>
  <si>
    <t>L2-848-Full1-18-CC</t>
  </si>
  <si>
    <t>Series 8 Dual Plug Charging Station - 48A, 18' cable, Credit Card Reader</t>
  </si>
  <si>
    <t xml:space="preserve">Blink Charging Co. Series 8 Dual Plug Charging Station 48A per plug (11.52kW @ 240V/9.98kW @ 208V). 18' cable with two J1772 Plugs. Includes Credit Card Reader,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</si>
  <si>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L2-848-Full1-25-CC</t>
  </si>
  <si>
    <t>Series 8 Dual Plug Charging Station - 48A, 25' cable, Credit Card Reader</t>
  </si>
  <si>
    <t xml:space="preserve">Blink Charging Co. Series 8 Dual Plug Charging Station 48A per plug (11.52kW @ 240V/9.98kW @ 208V). 25' cable with two J1772 Plugs. Includes Credit Card Reader,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</si>
  <si>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SAE J1773</t>
  </si>
  <si>
    <t>L2-880-Full1-18-CC</t>
  </si>
  <si>
    <t>Series 8 Plus Dual Plug Charging Station - 80A, 18' cable, Credit Card Reader</t>
  </si>
  <si>
    <t xml:space="preserve">Blink Charging Co. Series 8 Plus Dual Plug Charging Station 80A per plug (19.2kW @ 240V/16.64kW @ 208V). 18' cable with two J1772 Plugs. Includes Credit Card Reader,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</si>
  <si>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SAE J1774</t>
  </si>
  <si>
    <t>L2-880-Full1-25-CC</t>
  </si>
  <si>
    <t>Series 8 Plus Dual Plug Charging Station - 80A, 25' cable, Credit Card Reader</t>
  </si>
  <si>
    <t xml:space="preserve">Blink Charging Co. Series 8 Plus Dual Plug Charging Station 80A per plug (19.2kW @ 240V/16.64kW @ 208V). 25' cable with two J1772 Plugs. Includes Credit Card Reader, RFID Card reader, LED charging status lights, LCD screen, 1 year full replacement warranty and 1 year network service. Requires one of the following part numbers: Wall Mount Part number - L2-WM-S78P or, Single Pedestal Mount Part numbers - L2-PM-S7-S8 and  L2-AP-U (Single Pedestal mount and Anchor Plate). Cable Management System options also available. No Commissioning fees. </t>
  </si>
  <si>
    <t>SAE J1775</t>
  </si>
  <si>
    <t xml:space="preserve">Loop Global Inc. </t>
  </si>
  <si>
    <t>EVS-32A-l2-001</t>
  </si>
  <si>
    <t>EV-Flex Level 2 Charger (7.68 kW)</t>
  </si>
  <si>
    <t>45 calendar days</t>
  </si>
  <si>
    <t>32A</t>
  </si>
  <si>
    <t>18 or 25 ft</t>
  </si>
  <si>
    <t>RFID, Mobile app, phone call</t>
  </si>
  <si>
    <t>Singe and double pedestal, wall, and pole</t>
  </si>
  <si>
    <t>3 years standard warranty.</t>
  </si>
  <si>
    <t>RFID, App</t>
  </si>
  <si>
    <t>EVS-32A-l2-002</t>
  </si>
  <si>
    <t xml:space="preserve">EV-Flex Lite Level 2 Charger (7.68 kW) </t>
  </si>
  <si>
    <t>Mobile app</t>
  </si>
  <si>
    <t>EVS-80A-l2-001</t>
  </si>
  <si>
    <t>EV-Fleet Level 2 Charger (19.2 kW)</t>
  </si>
  <si>
    <t>RFID, Mobile app, QR code</t>
  </si>
  <si>
    <t>EVS-80A-l2-EU1</t>
  </si>
  <si>
    <t xml:space="preserve">EV-Flex EU Level 2 Charger (7.36 kW/22 kW) </t>
  </si>
  <si>
    <t>7.36 kW/22 kW</t>
  </si>
  <si>
    <t>EVS-FOCUS-F1</t>
  </si>
  <si>
    <t>EV-Focus w/ (1) EV-Flex L2 Charger</t>
  </si>
  <si>
    <t>EVS-FOCUS-F1-CR</t>
  </si>
  <si>
    <t xml:space="preserve">EV-Focus w/ (1) EV-Flex L2 Charger + Retractor </t>
  </si>
  <si>
    <t>EVS-FOCUS-F2</t>
  </si>
  <si>
    <t>EV-Focus w/ (2) EV-Flex L2 Chargers</t>
  </si>
  <si>
    <t>EVS-FOCUS-F2-CR</t>
  </si>
  <si>
    <t xml:space="preserve">EV-Focus w/ (2) EV-Flex L2 Charger + Retractors </t>
  </si>
  <si>
    <t>EVS-FOCUS-FL1</t>
  </si>
  <si>
    <t>EV-Focus w/ (1) EV-Fleet L2 Charger</t>
  </si>
  <si>
    <t>EVS-FOCUS-FL1-CR</t>
  </si>
  <si>
    <t xml:space="preserve">EV-Focus w/ (1) EV-Fleet L2 Charger + Retractor </t>
  </si>
  <si>
    <t>EVS-FOCUS-FL2</t>
  </si>
  <si>
    <t>EV-Focus w/ (2) EV-Fleet L2 Chargers</t>
  </si>
  <si>
    <t>EVS-FOCUS-FL2-CR</t>
  </si>
  <si>
    <t xml:space="preserve">EV-Focus w/ (2) EV-Fleet L2 Charger + Retractors </t>
  </si>
  <si>
    <t>EVS-FOCUS-EU1</t>
  </si>
  <si>
    <t>EV-Focus w/ (1) EV-Flex EU L2 Charger</t>
  </si>
  <si>
    <t>EVS-FOCUS-EU1-CR</t>
  </si>
  <si>
    <t xml:space="preserve">EV-Focus w/ (1) EV-Flex EU L2 Charger + Retractor </t>
  </si>
  <si>
    <t>EVS-FOCUS-EU2</t>
  </si>
  <si>
    <t>EV-Focus w/ (2) EV-Flex EU L2 Chargers</t>
  </si>
  <si>
    <t>EVS-FOCUS-EU2-CR</t>
  </si>
  <si>
    <t xml:space="preserve">EV-Focus w/ (2) EV-Flex EU L2 Charger + Retractors </t>
  </si>
  <si>
    <t>90 DARO</t>
  </si>
  <si>
    <t>Global</t>
  </si>
  <si>
    <t>1 port - 5.76kW max single port power</t>
  </si>
  <si>
    <t>N/A--the EV ARC system is off grid</t>
  </si>
  <si>
    <t>91.2% efficiency (solar to charger)</t>
  </si>
  <si>
    <t>SAE J-1772</t>
  </si>
  <si>
    <t>EV ARC systems are off-grid and fit in a standard parking spot; the EV charger is mounted on the EV ARC mounting column.</t>
  </si>
  <si>
    <t>EV ARC systems are wind rated to 160mph; Inverter UL1741-2010/2018, IEEE1547a-2003/2014, FCC 15
class B, UL1741SA, CA Rule 21, HECO Rule 14H; Solar Panels UL 1703, IEC 61215, IEC 61730; Battery UL1642, BMS and Components Demonstrated to UL2271; EVSE UL2594  and UL2231</t>
  </si>
  <si>
    <t xml:space="preserve">Beam EV ARC 2020 Product Warranty: 1-year manufacturer warranty warrants the product(s) sold by it to be free from defects in materials and workmanship for a period of 12 months from the date of delivery. Additionally, the manufacturer’s warranties for many major components of the product are passed through to the customer as follows: 
• Inverter – 10 year limited warranty (5 years on LCD screen and Fans)
• Battery – 5 year warranty, plus 5 additional years on the cells only
• High power 360w or equivalent PV Modules – 25-year warranty with a maximum performance degradation of 0.25%/yr over the course of 25 years
• Wireless Communications – 3-year product warranty
• DC-DC Converter – 2-year limited warranty 
</t>
  </si>
  <si>
    <t>2 ports - 2.88kW - 5.76kW of power per plug</t>
  </si>
  <si>
    <t>ARC-CP4013</t>
  </si>
  <si>
    <t>EV ARC 2020 with ChargePoint Networked EV Charger model CT-4013</t>
  </si>
  <si>
    <t>The EV ARC 2020 generates power with a 4.4kW array and is the most powerful model we have ever released. Equipped with our patented BeamTrak solar tracking system. Included in the base unit price is a 12-month Operation &amp; Maintenance Plan with wireless remote monitoring. ChargePoint Networked EV Chargers. Pedestal-mount system equipped with LCD screen and compatible with the ChargePoint Network, allowing for specialized pricing policies/access controls, generation of usage/energy reports, etc. Model: CT-4013-GW1 One Plug, type J177 with power per outlet of 3.8kW. Includes Transformer ARC upgrade that stows EV ARC for easier transport.</t>
  </si>
  <si>
    <t>18 ft</t>
  </si>
  <si>
    <t>RFID, mobile app, contactless credit card</t>
  </si>
  <si>
    <t>ARC-CP4023</t>
  </si>
  <si>
    <t>EV ARC 2020 with ChargePoint Networked EV Charger model: CT-4023</t>
  </si>
  <si>
    <t>The EV ARC 2020 generates power with a 4.4kW array and is the most powerful model we have ever released. Equipped with our patented BeamTrak solar tracking system. Included in the base unit price is a 12-month Operation &amp; Maintenance Plan with wireless remote monitoring. ChargePoint Networked EV Chargers. Pedestal-mount system equipped with LCD screen and compatible with the ChargePoint Network, allowing for specialized pricing policies/access controls, generation of usage/energy reports, etc. Model: CT-4023-GW1 w/ CT4000 PMGMT Dual plug, type J177 2 with 17 cords, power management control, and power per outlet of 1.9 3.8 kW . Includes Transformer ARC upgrade that stows EV ARC for easier transport.</t>
  </si>
  <si>
    <t>L2P-30-240-15-001</t>
  </si>
  <si>
    <t>BTCPower - Level 2 - Dual Port - Pedestal - 30A - RFID</t>
  </si>
  <si>
    <t>AC Level 2 Pedestal 30A Dual, RFID, , Includes standard 2 year warranty (parts only)</t>
  </si>
  <si>
    <t>CONUS/OCONUS</t>
  </si>
  <si>
    <t>99%+</t>
  </si>
  <si>
    <t>RFID, Mobile App, and QR</t>
  </si>
  <si>
    <t>ETL Certified; Complies with UL 2594, UL 2231-1, UL 2231-2, and NEC Article 625, EMC: FCC Part 15 Class A</t>
  </si>
  <si>
    <t xml:space="preserve">L2P-30-240-15-001, (2) 130-0745-01 </t>
  </si>
  <si>
    <t>BTCPower - Level 2 - Dual Port - Pedestal - 30A - RFID - Add-On 30A Retractors</t>
  </si>
  <si>
    <t>AC Level 2 Pedestal 30A Dual, RFID, 30A Retractors ADA Compliant, Includes standard 2 year warranty (parts only)</t>
  </si>
  <si>
    <t xml:space="preserve">L2P-40-240-15-001, (2) 130-0746-01 </t>
  </si>
  <si>
    <t>BTCPower - Level 2 - Dual Port - Pedestal - 40A - RFID - Add-On 40A Retractors</t>
  </si>
  <si>
    <t>AC Level 2 Pedestal 40A Dual, RFID, 40A Retractors, Includes standard 2 year warranty (parts only)</t>
  </si>
  <si>
    <t>240/208 VAC, 40A Load</t>
  </si>
  <si>
    <t xml:space="preserve">L2P-30-240-16-001, (1) 130-0745-01 </t>
  </si>
  <si>
    <t>BTCPower - Level 2 - Single Port - Pedestal 30A - RFID - Add-On 30A Retractor</t>
  </si>
  <si>
    <t>AC Level 2 Pedestal 30A Single, RFID, 30A Retractor, Includes standard 2 year warranty (parts only)</t>
  </si>
  <si>
    <t>L2P-40-240-16-001</t>
  </si>
  <si>
    <t>BTCPower - Level 2 - Single Port - Pedestal - 40A - RFID</t>
  </si>
  <si>
    <t>AC Level 2 Pedestal 40A Single, RFID, , Includes standard 2 year warranty (parts only)</t>
  </si>
  <si>
    <t xml:space="preserve">L2P-40-240-16-001, (1) 130-0746-01 </t>
  </si>
  <si>
    <t>BTCPower - Level 2 - Single Port - Pedestal - 40A - RFID - Add-On 40A Retractor</t>
  </si>
  <si>
    <t>AC Level 2 Pedestal 40A Single, RFID, 40A Retractor, Includes standard 2 year warranty (parts only)</t>
  </si>
  <si>
    <t>L2W-30-240-16-001</t>
  </si>
  <si>
    <t>AC Level 2 Wall Mount 30A Single</t>
  </si>
  <si>
    <t>Additional 2% 
for 10+ Units</t>
  </si>
  <si>
    <t>L2W-30-240-15-001</t>
  </si>
  <si>
    <t>AC Level 2 Wall Mount 30A Dual</t>
  </si>
  <si>
    <t>AC Level 2 Wall Mount 30A Dual w/RFID</t>
  </si>
  <si>
    <t>L2W-40-240-15-001</t>
  </si>
  <si>
    <t>AC Level 2 Wall Mount 40A Single</t>
  </si>
  <si>
    <t>AC Level 2 Wall Mount 40A Single w/RFID</t>
  </si>
  <si>
    <t>L2W-70-240-16-003</t>
  </si>
  <si>
    <t>AC Level 2 Wall Mount 70A Single</t>
  </si>
  <si>
    <t>AC Level 2 Wall Mount 70A Single w/ RFID &amp; Credit Card</t>
  </si>
  <si>
    <t>Credit Card, RFID, Mobile App, and QR</t>
  </si>
  <si>
    <t>L2P-30-240-16-001</t>
  </si>
  <si>
    <t>AC Level 2 Pedestal 30A Single</t>
  </si>
  <si>
    <t>L2P-30-240-16-002</t>
  </si>
  <si>
    <t>Credit Card, Mobile App, QR Code</t>
  </si>
  <si>
    <t>Credit Card-EMV</t>
  </si>
  <si>
    <t>L2P-30-240-16-005</t>
  </si>
  <si>
    <t>L2P-30-240-15-003</t>
  </si>
  <si>
    <t>AC Level 2 Pedestal 30A Dual</t>
  </si>
  <si>
    <t>AC Level 2 Pedestal 30A Dual w/ Credit Card</t>
  </si>
  <si>
    <t>L2P-40-240-15-002</t>
  </si>
  <si>
    <t>AC Level 2 Pedestal 40A Dual</t>
  </si>
  <si>
    <t>AC Level 2 Pedestal 40A Dual w/ Credit Card</t>
  </si>
  <si>
    <t>EVC-CaaS-BTC-30P</t>
  </si>
  <si>
    <t>EV CaaS - BTC Power 30A Pedestal - 60 Month Turnkey</t>
  </si>
  <si>
    <t>EV Connect (CaaS) Charging-as-a-Service subscription per station: Turnkey plan includes site plan and evaluation, hardware (BTC Power - L2P-30-240-15-005), 30A, Dual Pedestal Mount (Networked) with EMV Credit Card Reader, RFID, Retractor, station setup and commissioning, software (Optimize charging management plan), pricing controls, load management, robust data reporting and EV Connect Shield; a comprehensive operations and maintenance plan.  60-Month Term</t>
  </si>
  <si>
    <t>Mo</t>
  </si>
  <si>
    <t>5 YR Parts and Labor</t>
  </si>
  <si>
    <t>RFID, Credit Card-EMV, Mobile App</t>
  </si>
  <si>
    <t>EVC-CaaS-BTC-40P</t>
  </si>
  <si>
    <t>EV CaaS - BTC Power 40A Pedestal - 60 Month Turnkey</t>
  </si>
  <si>
    <t>EV Connect (CaaS) Charging-as-a-Service subscription per station: Turnkey plan includes site plan and evaluation, hardware (BTC Power - L2P-40-240-15-005), 40A, Dual Pedestal Mount (Networked) with EMV Credit Card Reader, RFID, Retractor, station setup and commissioning, software (Optimize charging management plan), pricing controls, load management, robust data reporting and EV Connect Shield; a comprehensive operations and maintenance plan.  60-Month Term</t>
  </si>
  <si>
    <t>EVC-CaaS-BTC-40W</t>
  </si>
  <si>
    <t>EV CaaS - BTC Power 40A Wall - 60 Month Turnkey</t>
  </si>
  <si>
    <t>EV Connect (CaaS) Charging-as-a-Service subscription per station: Turnkey plan includes site plan and evaluation, hardware (BTC Power - L2W-40-240-15-001), 40A, Single Wall Mount (Networked) with EMV Credit Card Reader, RFID,  Retractor, station setup and commissioning, software (Optimize charging management plan), pricing controls, load management, robust data reporting and EV Connect Shield; a comprehensive operations and maintenance plan.  60-Month Term</t>
  </si>
  <si>
    <t>EVC-CaaS-EvoPlus</t>
  </si>
  <si>
    <t>EV CaaS - EvoCharge iEVSE Plus - 60 Month</t>
  </si>
  <si>
    <t>EV Connect Charging as a Service charge per station:  EvoCharge EVC3AC0A1E1B2. 4' Dual-Port Pedestal Mount Charging Station with 18' Cable (WiFi, 4G-LTE cellular, RFID).  60-Month Term</t>
  </si>
  <si>
    <t>Y</t>
  </si>
  <si>
    <t>RFID or Mobile App/QR Code via NSP</t>
  </si>
  <si>
    <t>ADA/OSHA compliant; UL/cUL Listed; SAE J1772, UL 2594, UL 355, UL 2231, UL 2251, UL 60730, CSA</t>
  </si>
  <si>
    <t>RFID, App via Network Service Provider</t>
  </si>
  <si>
    <t>EV CaaS - PowerCharge Energy Platinum - 60 Month</t>
  </si>
  <si>
    <t>EV Connect Charging as a Service charge per station: PowerCharge E20DPP-CR. Energy Platinum, 32a, Dual Pedestal Mount (Networked) with Retractor. 60-Month Term</t>
  </si>
  <si>
    <t>3.8kW/5.8kW/7.6kW</t>
  </si>
  <si>
    <t>RFID, Mobile App, and QR Code</t>
  </si>
  <si>
    <t>UL 50/991/1449/1998/2231/2594
FCC Part 15B; FCC Part 15.225 (RFID 13.56MHz); FCC Part 15.247 (WLAN 2.4GHz); FCC Part 27 (AT&amp;T) or FCC Part 27 (Verizon)
ADA Compliant</t>
  </si>
  <si>
    <t>EV CaaS - PowerCharge Pro- Lightning - 60 Month</t>
  </si>
  <si>
    <t>EV CaaS - PowerCharge Pro-Lightning - 60 Month</t>
  </si>
  <si>
    <t>EV Connect Charging as a Service charge per station: PowerCharge PL20DPP-CR. Pro-Lightning, 32a, Dual Pedestal Mount (Networked) with Retractor. 60-Month Term</t>
  </si>
  <si>
    <t>UL 50/991/1449/1998/2231/2594; FCC Part 15B; FCC Part 15.225 (RFID 13.56MHz); FCC Part 15.247 (WLAN 2.4GHz); FCC Part 27 (AT&amp;T) or; FCC Part 27 (Verizon); Energy Star (#E354962);UL 354962;
ADA Compliant</t>
  </si>
  <si>
    <t>EVC-CaaS-Pow-80-DP-CR</t>
  </si>
  <si>
    <t>EV CaaS - PowerCharge 80A Dual Pedestal - 60 Month Turnkey</t>
  </si>
  <si>
    <t>EV Connect (CaaS) Charging-as-a-Service subscription per station: Package includes lease of hardware (PowerCharge PC-E80-44-EVC) 80A, Dual Pedestal Mount (Networked) with Retractor, as well as Services including: site plan and evaluation, hardware station setup and commissioning, software (Optimize charging management plan), pricing controls, load management, robust data reporting, Fleet Management Module, and EV Connect Shield; a comprehensive operations and maintenance plan. 60-Month Term</t>
  </si>
  <si>
    <t>Evocharge</t>
  </si>
  <si>
    <t>EVC3AC4B1A1B4</t>
  </si>
  <si>
    <t>EvoCharge - Level 2 - iEVSE Plus - Dual Port - Pedestal - 32A/7.7KW - Retractor - 25ft</t>
  </si>
  <si>
    <t>EvoCharge® Charging Stations with Retractor and Pedestal Dual,  SAE J1772, AC Level 2, 32A, 7.7 kW, Cable Management System: Retractor™ – spring loaded tether, suspends cable. Connector and holsters included, J1772 Cordset: standard length: 25 ft., NEMA 4, Outdoor and Indoor Rated, High-strength Anodized Aluminum Pedestal: Standard Pedestal Height: 8 ft. (to allow Retractor to suspend cable from ground), UL/cUL Listed,  Includes standard 3 year warranty (Parts Only), 3 year accessory warranty</t>
  </si>
  <si>
    <t> 3 year standard warranty on charging station and accessories.  Full warranty terms &amp; conditions:  https://evocharge.com/warranty/</t>
  </si>
  <si>
    <t>EVC3AC4B1E1B2</t>
  </si>
  <si>
    <t>EvoCharge - Level 2 - iEVSE Plus - Dual Port - Pedestal - 32A/7.7KW - Cable Management - 25ft</t>
  </si>
  <si>
    <t>EvoCharge® Charging Stations with Pedestal Mount Dual SAE J1772, AC Level 2, 32A, 7.7 kW, Cable Management System: Connector &amp; holster included, J1772 Cordset: standard length: 25 ft., NEMA 4, Outdoor and Indoor Rated, High-strength Anodized Aluminum Pedestal: Standard, Pedestal Height: 4 ft., UL/cUL Listed</t>
  </si>
  <si>
    <t>iEVSE Plus</t>
  </si>
  <si>
    <t>EvoCharge Wall Mount Charging Station with Retractor and 25' Cable (WiFi, 4G-LTE cellular, RFID)</t>
  </si>
  <si>
    <t>EVC3AC0A1A1A3</t>
  </si>
  <si>
    <t>EvoCharge 6' Pedestal Mount Charging Station with Retractor and 18' Cable (WiFi, 4G-LTE cellular, RFID)</t>
  </si>
  <si>
    <t>EVC3AC0A1A1B3</t>
  </si>
  <si>
    <t>EvoCharge 6' Dual Pedestal Mount Charging Station with Retractor and 18' Cable (WiFi)</t>
  </si>
  <si>
    <t>EVC3AC0B1A1A1-EW</t>
  </si>
  <si>
    <t>EvoCharge Wall Mount Charging Station with Retractor and 25' Cable (WiFi, 4G-LTE cellular, RFID), 5 yr warranty</t>
  </si>
  <si>
    <t>EVC3AC0A1A1A3-EW</t>
  </si>
  <si>
    <t>EvoCharge 6' Pedestal Mount Charging Station with Retractor and 18' Cable (WiFi, 4G-LTE cellular, RFID), 5 yr warranty</t>
  </si>
  <si>
    <t>EVC3AC0A1A1B3-EW</t>
  </si>
  <si>
    <t>EvoCharge 6' Dual Pedestal Mount Charging Station with Retractor and 18' Cable (WiFi), 5 yr warranty</t>
  </si>
  <si>
    <t>PowerCharge</t>
  </si>
  <si>
    <t>PC-E32-09</t>
  </si>
  <si>
    <t>PowerCharge Platinum (non-networked)32A Dual Pedestal</t>
  </si>
  <si>
    <t>PowerCharge Platinum Charging Station, Pedestal mount - Dual Port, 208/240v, 32a (7.6kW), 18', J1772, OCPP 1.6, RFID Access Control, Includes standard 3 year warranty (Parts Only)</t>
  </si>
  <si>
    <t>Adjustable: 16A/24A/32A ; 208/240VAC, Single Phase</t>
  </si>
  <si>
    <t>3 Year (Parts) -Standard, hardware exchange program</t>
  </si>
  <si>
    <t>PC-E32-33</t>
  </si>
  <si>
    <t>PowerCharge Platinum (non-networked)32A Dual Pedestal with Cable Retractor</t>
  </si>
  <si>
    <t>PowerCharge Platinum Charging Station, Pedestal mount - Dual Port, 208/240v, 32a (7.6kW), 18', J1772, OCPP 1.6, Includes Cable Retractors, RFID Access Control, Includes standard 3 year warranty (Parts Only)</t>
  </si>
  <si>
    <t>E20SWP</t>
  </si>
  <si>
    <t>PC-Energy</t>
  </si>
  <si>
    <t>Energy Platinum, 32a, Single Wall Mount (Networked)</t>
  </si>
  <si>
    <t>E20SWP-CR</t>
  </si>
  <si>
    <t>Energy Platinum, 32a, Single Wall Mount (Networked) with Retractor</t>
  </si>
  <si>
    <t>E20DWP</t>
  </si>
  <si>
    <t>Energy Platinum, 32a, Dual Wall Mount (Networked)</t>
  </si>
  <si>
    <t>E20DWP-CR</t>
  </si>
  <si>
    <t>Energy Platinum, 32a, Dual Wall Mount (Networked) with Retractor</t>
  </si>
  <si>
    <t>E20SPP</t>
  </si>
  <si>
    <t>Energy Platinum, 32a, Single Pedestal Mount (Networked)</t>
  </si>
  <si>
    <t>E20SPP-CR</t>
  </si>
  <si>
    <t>Energy Platinum, 32a, Single Pedestal Mount (Networked) with Retractor</t>
  </si>
  <si>
    <t>E20DPP</t>
  </si>
  <si>
    <t>Energy Platinum, 32a, Dual Pedestal Mount (Networked)</t>
  </si>
  <si>
    <t>E20DPP-CR</t>
  </si>
  <si>
    <t>Energy Platinum, 32a, Dual Pedestal Mount (Networked) with Retractor</t>
  </si>
  <si>
    <t>PL20DPP</t>
  </si>
  <si>
    <t xml:space="preserve">Pro-Lightning, 32a Dual Pedestal Mount (Networked) </t>
  </si>
  <si>
    <t>PL20DPP-CR</t>
  </si>
  <si>
    <t>Pro-Lightning, 32a, Dual Pedestal Mount (Networked) with Retractor</t>
  </si>
  <si>
    <t>E35SWP</t>
  </si>
  <si>
    <t>Energy Platinum  40 amp Single Wall Mount (Networked)</t>
  </si>
  <si>
    <t>3.8kW/5.8kW/7.6kW/ 96. kW</t>
  </si>
  <si>
    <t>208-240 VAC, 40 A</t>
  </si>
  <si>
    <t>E35SWP-CR</t>
  </si>
  <si>
    <t>Energy Platinum 40 amp Single Wall Mount (Networked) with Retractor</t>
  </si>
  <si>
    <t>E35DWP</t>
  </si>
  <si>
    <t>40 amp Dual Wall Mount (Networked)</t>
  </si>
  <si>
    <t>E35DWP-CR</t>
  </si>
  <si>
    <t>40 amp Dual Wall Mount (Networked) with Retractor</t>
  </si>
  <si>
    <t>E35SPP</t>
  </si>
  <si>
    <t>40 amp Single Pedestal Mount (Networked)</t>
  </si>
  <si>
    <t>E35SPP-CR</t>
  </si>
  <si>
    <t>40 amp Single Pedestal Mount (Networked) with Retractor</t>
  </si>
  <si>
    <t>E35DPP</t>
  </si>
  <si>
    <t>40 amp Dual Pedestal Mount (Networked)</t>
  </si>
  <si>
    <t>E35DPP-CR</t>
  </si>
  <si>
    <t>40 amp Dual Pedestal Mount (Networked) with Retractor</t>
  </si>
  <si>
    <t>PL35DPP</t>
  </si>
  <si>
    <t xml:space="preserve">Pro-Lightning 40 amp Dual Pedestal Mount (Networked) </t>
  </si>
  <si>
    <t>PL35DPP-CR</t>
  </si>
  <si>
    <t>Pro-Lightning 40 amp Dual Pedestal Mount (Networked) with Retractor</t>
  </si>
  <si>
    <t>E80SWP</t>
  </si>
  <si>
    <t>Energy Platinum 80a EV Charger, Single-Port, Wall Mount, Networked</t>
  </si>
  <si>
    <t>Adjustable 3.8kW/5.8kW/7.6kW/ 9.6kW/19.2 kW</t>
  </si>
  <si>
    <t>208-240 VAC, 80 A</t>
  </si>
  <si>
    <t>Pending</t>
  </si>
  <si>
    <t>E80SWP-CR</t>
  </si>
  <si>
    <t>Energy Platinum 80a EV Charger, Single-Port, Wall Mount, Networked, Cable Retractor</t>
  </si>
  <si>
    <t>E80SPP</t>
  </si>
  <si>
    <t>Energy Platinum 80a EV Charger, Single-Port, Pedestal, Networked</t>
  </si>
  <si>
    <t>E80SPP-CR</t>
  </si>
  <si>
    <t>Energy Platinum 80a EV Charger, Single-Port, Pedestal, Networked, Cable Retractor</t>
  </si>
  <si>
    <t>SAE J1776</t>
  </si>
  <si>
    <t>E80DPP</t>
  </si>
  <si>
    <t>Energy Platinum 80a EV Charger, Dual-Port, Pedestal, Networked</t>
  </si>
  <si>
    <t>SAE J1777</t>
  </si>
  <si>
    <t>E80DPP-CR</t>
  </si>
  <si>
    <t>Energy Platinum 80a EV Charger, Dual-Port, Pedestal, Networked, Cable Retractors</t>
  </si>
  <si>
    <t>SAE J1778</t>
  </si>
  <si>
    <t>Enphase</t>
  </si>
  <si>
    <t>EVSE-NA-1012-0130-X000</t>
  </si>
  <si>
    <t>Mobile Charger</t>
  </si>
  <si>
    <t>120VAC, 12A Charging, Portable EVSE with NEMA 5-15 input plug and 25’ output J1772 cable</t>
  </si>
  <si>
    <t>1.4kW</t>
  </si>
  <si>
    <t>110-120 VAC</t>
  </si>
  <si>
    <t>J1772</t>
  </si>
  <si>
    <t xml:space="preserve">Open </t>
  </si>
  <si>
    <t xml:space="preserve">Non-Networked </t>
  </si>
  <si>
    <t>Wall with Single or Dual Pedestal Option</t>
  </si>
  <si>
    <t>UL 2594, UL 2251, UL 2231-1, UL 2231-2, UL 1998, UL 991
C22.2 No. 280-13, CSA C22.2 No. 282, CSA C22.2 No. 281.1, CSA C22.2 No. 281.2, CSA C22.2 No. 0.8
NMX-J-677-ANCE-2016, NMX-J-678-ANCE-2017, NMX-J-668-1-ANCE, NMX-J-668-2-ANCE, NOM-001-SCFI-2018,
NMX-I-60950-1-NYCE-2015, NOM-024-SCFI-2013, NOM-208-SCFI-201</t>
  </si>
  <si>
    <t>5 Years</t>
  </si>
  <si>
    <t>HCS-40R-C17-L25-170</t>
  </si>
  <si>
    <t>HCS-40R</t>
  </si>
  <si>
    <t>32A charging, 240VAC, 10AWG service, 25' 10AWG ruggedized J1772 connector, Hardwired (Non-Networked)</t>
  </si>
  <si>
    <t>7.6kW</t>
  </si>
  <si>
    <t>208-240 VAC, 40A</t>
  </si>
  <si>
    <t>Open</t>
  </si>
  <si>
    <t>HCS-40R-C17-L25-A087-170</t>
  </si>
  <si>
    <t>HCS-40R with ChargeGuard keyed access control</t>
  </si>
  <si>
    <t>32A charging, 240VAC, 10AWG service, 25' 10AWG ruggedized J1772 connector, with access control via physical key (907), Hardwired (Non-Networked)</t>
  </si>
  <si>
    <t>HCS-40R-C17-L25-A141-170</t>
  </si>
  <si>
    <t>HCS-40R with COSMOS load control and digital access control interface.</t>
  </si>
  <si>
    <t>32A/24A/16A/08A charging, 240VAC, 10AWG service, 25' 10AWG ruggedized J1772 connector, with load management interface &amp; digital access control (COSMOS 15-wire conduit), Hardwired (Non-Networked)</t>
  </si>
  <si>
    <t>HCS-D40R-C17-L25-121</t>
  </si>
  <si>
    <t>HCS-D40R (dual station)</t>
  </si>
  <si>
    <t>32A or 2x16A charging, 240VAC, 2x25' 10AWG ruggedized J1772 connector, 08AWG conduit, dual output, hardwired (Non-Networked)</t>
  </si>
  <si>
    <t>HCS-50R-C29-L25-280</t>
  </si>
  <si>
    <t>HCS-50R</t>
  </si>
  <si>
    <t>40A charging, 240VAC, 8AWG service, 25' 10AWG ruggedized J1772 connector, Hardwired (Non-Networked)</t>
  </si>
  <si>
    <t>9.6kW</t>
  </si>
  <si>
    <t>208-240 VAC, 50A</t>
  </si>
  <si>
    <t>HCS-50R-C29-L25-A141-280</t>
  </si>
  <si>
    <t>HCS-50R with COSMOS load control and digital access control interface.</t>
  </si>
  <si>
    <t>40A/30A/20A/10A charging, 240VAC, 8AWG service, 25' 10AWG ruggedized J1772 connector, with load management interface &amp; digital access control (COSMOS 15-wire conduit), Hardwired (Non-Networked)</t>
  </si>
  <si>
    <t>7.6kW%</t>
  </si>
  <si>
    <t>HCS-D50R-C29-L25-268</t>
  </si>
  <si>
    <t>HCS-D50R (dual station)</t>
  </si>
  <si>
    <t>40A or 2x20A charging, 240VAC, 2x25' 10AWG ruggedized J1772 connector, 08AWG conduit, dual output, Hardwired (Non-Networked)</t>
  </si>
  <si>
    <t>HCS-60R-C22-L25-179</t>
  </si>
  <si>
    <t>HCS-60R</t>
  </si>
  <si>
    <t>48A charging, 240VAC, 8AWG service, 25' 6AWG ruggedized J1772 connector, Hardwired (Non-Networked)</t>
  </si>
  <si>
    <t>208-240 VAC, 60A</t>
  </si>
  <si>
    <t>HCS-60R-C22-L25-A087-179</t>
  </si>
  <si>
    <t>HCS-60R with ChargeGuard keyed access control</t>
  </si>
  <si>
    <t>48A charging, 240VAC, 10AWG service, 25' 10AWG ruggedized J1772 connector, with access control via physical key, Hardwired (Non-Networked)</t>
  </si>
  <si>
    <t>HCS-60R-C22-L25-A141-179</t>
  </si>
  <si>
    <t>HCS-60R with COSMOS load control and digital access control interface.</t>
  </si>
  <si>
    <t>48A/36A/24A/12A charging, 240VAC, 8AWG service, 25' 6AWG ruggedized J1772 connector, with load management interface &amp; digital access control (COSMOS 15-wire conduit ), Hardwired</t>
  </si>
  <si>
    <t>HCS-80R-C22-L25-180</t>
  </si>
  <si>
    <t>HCS-80R</t>
  </si>
  <si>
    <t>64A charging, 240VAC, 8AWG service, 25' 6AWG ruggedized J1772 connector, Hardwired (Non-Networked)</t>
  </si>
  <si>
    <t>15.36kW</t>
  </si>
  <si>
    <t>208-240 VAC, 80A</t>
  </si>
  <si>
    <t>HCS-80R-C22-L25-A087-180</t>
  </si>
  <si>
    <t>HCS-80R with ChargeGuard keyed access control</t>
  </si>
  <si>
    <t>64A charging, 240VAC, 10AWG service, 25' 10AWG ruggedized J1772 connector, with access control via physical key, Hardwired (Non-Networked)</t>
  </si>
  <si>
    <t>HCS-80R-C22-L25-A141-180</t>
  </si>
  <si>
    <t>HCS-80R with COSMOS load control and digital access control interface.</t>
  </si>
  <si>
    <t>64A/48A/32A/16A charging, 240VAC, 8AWG service, 25' 6AWG ruggedized J1772 connector, with load management interface &amp; digital access control (COSMOS 15-wire conduit), Hardwired (Non-Networked)</t>
  </si>
  <si>
    <t>yes</t>
  </si>
  <si>
    <t>ChargePoint CP6000</t>
  </si>
  <si>
    <t>CP6023, NA, AC Station, 2 x Type 1 Cable, 80A, 1-Phase, 23' Cable, 8' Cable Management Kit, Wall Mount, RFID Reader, Cellular/Wi-
Fi, UL, Power Share Jumper, 1YR Parts Warranty.</t>
  </si>
  <si>
    <t>RFID, Tap to Pay with Mobile app, call center, roaming</t>
  </si>
  <si>
    <t>CP6013, NA, AC Station, 1 x Type 1 Cable, 80A, 1-Phase, 23' Cable, 8' Cable Management Kit, Wall Mount, RFID Reader, Cellular/Wi-
Fi, UL, Power Share Jumper, 1YR Parts Warranty.</t>
  </si>
  <si>
    <t>CP6021, NA, AC Station, 2 x Type 1 Cable, 80A, 1-Phase, 23' Cable, 8' Cable Management Kit, Pedestal Mount, RFID Reader,
Cellular/Wi-Fi, UL, Power Share Jumper, 1YR Parts Warranty.</t>
  </si>
  <si>
    <t>CP6011, NA, AC Station, 1 x Type 1 Cable, 80A, 1-Phase, 23' Cable, 8' Cable Management Kit, Pedestal Mount, RFID Reader,
Cellular/Wi-Fi, UL, Power Share Jumper, 1YR Parts Warranty.</t>
  </si>
  <si>
    <t>CP6011B-50A-L5.5</t>
  </si>
  <si>
    <t>CP6011, NA, AC Station, 1 x Type 1 Cable, 50A, 1-Phase, 18' Cable, 6' Cable Management Kit, Pedestal Mount, 8" Touch Display, Contactless Credit Card and RFID Reader, Cellular/Wi-Fi, UL, Power Share Jumper, 1YR Parts Warranty</t>
  </si>
  <si>
    <t>CP6011B-80A-L5.5</t>
  </si>
  <si>
    <t>CP6011, NA, AC Station, 1 x Type 1 Cable, 80A, 1-Phase, 18' Cable, 6' Cable Management Kit, Pedestal Mount, 8" Touch Display, Contactless Credit Card and RFID Reader, Cellular/Wi-Fi, UL, Power Share Jumper, 1YR Parts Warranty</t>
  </si>
  <si>
    <t>CP6013B-50A-L5.5</t>
  </si>
  <si>
    <t>CP6013, NA, AC Station, 1 x Type 1 Cable, 50A, 1-Phase, 18' Cable, 6' Cable Management Kit, Wall Mount, 8" Touch Display, Contactless Credit Card and RFID Reader, Cellular/Wi-Fi, UL, Power Share Jumper, 1YR Parts Warranty</t>
  </si>
  <si>
    <t>CP6013B-80A-L5.5</t>
  </si>
  <si>
    <t>CP6013, NA, AC Station, 1 x Type 1 Cable, 80A, 1-Phase, 18' Cable, 6' Cable Management Kit, Wall Mount, 8" Touch Display, Contactless Credit Card and RFID Reader, Cellular/Wi-Fi, UL, Power Share Jumper, 1YR Parts Warranty</t>
  </si>
  <si>
    <t>CP6021B-50A-L5.5</t>
  </si>
  <si>
    <t>CP6021, NA, AC Station, 2 x Type 1 Cable, 50A, 1-Phase, 18' Cable, 6' Cable Management Kit, Pedestal Mount, 8" Touch Display, Contactless Credit Card and RFID Reader, Cellular/Wi-Fi, UL, Energy Star, Power Share Jumper, 1YR Parts Warranty</t>
  </si>
  <si>
    <t>CP6021B-80A-L5.5</t>
  </si>
  <si>
    <t>CP6021, NA, AC Station, 2 x Type 1 Cable, 80A, 1-Phase, 18' Cable, 6' Cable Management Kit, Pedestal Mount, 8" Touch Display, Contactless Credit Card and RFID Reader, Cellular/Wi-Fi, UL, Energy Star, Power Share Jumper, 1YR Parts Warranty</t>
  </si>
  <si>
    <t>CP6023B-50A-L5.5</t>
  </si>
  <si>
    <t>CP6023, NA, AC Station, 2 x Type 1 Cable, 50A, 1-Phase, 18' Cable, 6' Cable Management Kit, Wall Mount, 8" Touch Display, Contactless Credit Card and RFID Reader, Cellular/Wi-Fi, UL, Energy Star, Power Share Jumper, 1YR Parts Warranty</t>
  </si>
  <si>
    <t xml:space="preserve">Wall </t>
  </si>
  <si>
    <t>CP6023B-80A-L5.5</t>
  </si>
  <si>
    <t>CP6023, NA, AC Station, 2 x Type 1 Cable, 80A, 1-Phase, 18' Cable, 6' Cable Management Kit, Wall Mount, 8" Touch Display, Contactless Credit Card and RFID Reader, Cellular/Wi-Fi, UL, Energy Star, Power Share Jumper, 1YR Parts Warranty</t>
  </si>
  <si>
    <t>CP6011B-80A-L7</t>
  </si>
  <si>
    <t>CP6011, NA, AC Station, 1 x Type 1 Cable, 80A, 1 Phase, 23' Cable, 8' Cable Management Kit, Pedestal Mount, 8" Touch Display, Contactless Credit Card and RFID Reader, Cellular/WIFI, UL, Power Share Jumper, 1YR Parts Warranty</t>
  </si>
  <si>
    <t>CP6013B-80A-L7</t>
  </si>
  <si>
    <t>CP6013, NA, AC Station, 1 x Type 1 Cable, 80A, 1 Phase, 23' Cable, 8' Cable Management Kit, Wall Mount, 8" Touch Display, Contactless Credit Card and RFID Reader, Cellular/WIFI, UL, Power Share Jumper, 1YR Parts Warranty</t>
  </si>
  <si>
    <t>CP6021B-80A-L7</t>
  </si>
  <si>
    <t>CP6021, NA, AC Station, 2 x Type 1 Cable, 80A, 1 Phase, 23' Cable, 8' Cable Management Kit, Pedestal Mount, 8" Touch Display, Contactless Credit Card and RFID Reader, Cellular/WIFI, UL, Energy Star, Power Share Jumper, 1YR Parts Warranty</t>
  </si>
  <si>
    <t>CP6023B-80A-L7</t>
  </si>
  <si>
    <t>CP6023, NA, AC Station, 2 x Type 1 Cable, 80A, 1 Phase, 23' Cable, 8' Cable Management Kit, Wall Mount, 8" Touch Display, Contactless Credit Card and RFID Reader, Cellular/WIFI, UL, Energy Star, Power Share Jumper, 1YR Parts Warranty</t>
  </si>
  <si>
    <t>CP6011B-80A-L5.5-FHWA</t>
  </si>
  <si>
    <t>ChargePoint CP6000 Buy America Act (BAA) FHWA</t>
  </si>
  <si>
    <t>BUY AMERICA FHWA compliant. CP6011, NA, AC Station, 1 x Type 1 Cable, 80A, 1-Phase,
18' Cable, 6' Cable Management Kit, Pedestal Mount, 8" Touch Display, Contactless Credit Card and RFID Reader, Cellular/Wi-Fi, UL, Power Share Jumper, 1YR Parts Warranty</t>
  </si>
  <si>
    <t>CP6021B-80A-L5.5-FHWA</t>
  </si>
  <si>
    <t>BUY AMERICA FHWA compliant. CP6021, NA, AC Station, 2 x Type 1 Cable, 80A, 1-Phase, 18' Cable, 6' Cable Management Kit, Pedestal Mount, 8" Touch Display, Contactless Credit Card and RFID Reader, Cellular/Wi-Fi, UL, Energy Star, Power Share Jumper, 1YR Parts Warranty</t>
  </si>
  <si>
    <t>CP6011B-80A-L7-FHWA</t>
  </si>
  <si>
    <t>BUY AMERICA FHWA compliant. CP6011, NA, AC Station, 1 x Type 1 Cable, 80A, 1 Phase, 23' Cable, 8' Cable Management Kit, Pedestal Mount, 8" Touch Display, Contactless Credit Card and RFID Reader, Cellular/WIFI, UL, Power Share Jumper, 1YR Parts Warranty</t>
  </si>
  <si>
    <t>CP6013B-80A-L7-FHWA</t>
  </si>
  <si>
    <t>BUY AMERICA FHWA compliant. CP6013, NA, AC Station, 1 x Type 1 Cable, 80A, 1 Phase, 23' Cable, 8' Cable Management Kit, Wall Mount, 8" Touch Display, Contactless Credit Card and RFID Reader, Cellular/WIFI, UL, Power Share Jumper, 1YR Parts Warranty</t>
  </si>
  <si>
    <t>CP6021B-80A-L7-FHWA</t>
  </si>
  <si>
    <t>BUY AMERICA FHWA compliant. CP6021, NA, AC Station, 2 x Type 1 Cable, 80A, 1 Phase, 23' Cable, 8' Cable Management Kit, Pedestal Mount, 8" Touch Display, Contactless Credit Card and RFID Reader, Cellular/WIFI, UL, Energy Star, Power Share Jumper, 1YR Parts Warranty</t>
  </si>
  <si>
    <t>CP6023B-80A-L7-FHWA</t>
  </si>
  <si>
    <t>BUY AMERICA FHWA compliant. CP6023, NA, AC Station, 2 x Type 1 Cable, 80A, 1 Phase, 23' Cable, 8' Cable Management Kit, Wall Mount, 8" Touch Display, Contactless Credit Card and RFID Reader, Cellular/WIFI, UL, Energy Star, Power Share Jumper, 1YR Parts Warranty</t>
  </si>
  <si>
    <t>ChargePoint CPF50</t>
  </si>
  <si>
    <t>Single Port, Wall Mount, 50A, Type 1, Cable 18', Single Phase Charger. Unit ships in 1 box. See invoice or packing slip for details.</t>
  </si>
  <si>
    <t>ChargePoint CPF50-L18 WALLMNT</t>
  </si>
  <si>
    <t>Single Port, Wall Mount, 50A, Type 1, Cable 18', Single Phase Charger.   Unit ships in 3 separate boxes. See invoice or packing slip
for details.</t>
  </si>
  <si>
    <t>ChargePoint CPF50-L18-PEDMNT</t>
  </si>
  <si>
    <t>Single Port, Pedestal Mount, 50A, Type 1, Cable 18', Single Phase Charger with 6' Cable Management Kit. Unit ships in 4 separate
boxes. See invoice or packing slip for details.</t>
  </si>
  <si>
    <t>ChargePoint CPF50-L18-PEDMNT-CMK6</t>
  </si>
  <si>
    <t>Dual Port, Pedestal Mount, 50A, Type 1, Cable 18', Single Phase Charger with Cable Management Kit. Unit ships in 5 separate
boxes. See invoice or packing slip for details.</t>
  </si>
  <si>
    <t>Single Port, Wall Mount, 50A, Type 1, Cable 23', Single Phase Charger. Unit ships in 1 box. See invoice or packing slip for details.</t>
  </si>
  <si>
    <t>ChargePoint CPF50-L23 WALLMNT</t>
  </si>
  <si>
    <t>Single Port, Wall Mount, 50A, Type 1, Cable 23', Single Phase Charger with 8' Cable Management Kit. Unit ships in 3 separate boxes.
See invoice or packing slip for details.</t>
  </si>
  <si>
    <t>ChargePoint CPF50-L23-PEDMNT</t>
  </si>
  <si>
    <t>Single Port, Pedestal Mount, 50A, Type 1, Cable 23', Single Phase Charger with 8' Cable Management Kit.   Unit ships in 5 separate
boxes. See invoice or packing slip for details.</t>
  </si>
  <si>
    <t>ChargePoint CPF50-L23-PEDMNT-CMK8</t>
  </si>
  <si>
    <t>Dual Port, Pedestal Mount, 50A, Type 1, Cable 23', Single Phase Charger with 8' Cable Management Kit. Unit ships in 6 separate
boxes. See invoice or packing slip for details.</t>
  </si>
  <si>
    <t>E48C03-SWP</t>
  </si>
  <si>
    <t>PowerCharge Energy Series, Adjustable 48A/40A/32A</t>
  </si>
  <si>
    <t>PowerCharge Energy Series, Adjustable 48A/40A/32A, Wall Mount, Single Port, 3.5" LCD Display,  RFID Reader, Gateway 4G</t>
  </si>
  <si>
    <t>7.6kW/ 9.6kW/ 11.5kW</t>
  </si>
  <si>
    <t>RFID, Mobile App, QR</t>
  </si>
  <si>
    <t>RFID, App, QR</t>
  </si>
  <si>
    <t>E48C03-SWP-CR</t>
  </si>
  <si>
    <t>PowerCharge Energy Series, Adjustable 48A/40A/32A, Wall Mount, Single Port, 3.5" LCD Display, RFID Reader, Gateway 4G, Cable Retractor</t>
  </si>
  <si>
    <t>E48C03-SPP</t>
  </si>
  <si>
    <t>PowerCharge Energy Series, Adjustable 48A/40A/32A, Pedestal Mount, Single Port, 3.5" LCD Display, RFID Reader, Gateway 4G</t>
  </si>
  <si>
    <t>E48C03-SPP-CR</t>
  </si>
  <si>
    <t>PowerCharge Energy Series, Adjustable 48A/40A/32A, Pedestal Mount, Single Port, 3.5" LCD Display, RFID Reader,Gateway 4G, Cable Retractor</t>
  </si>
  <si>
    <t>E48C03-DWP</t>
  </si>
  <si>
    <t>PowerCharge Energy Series, Adjustable 48A/40A/32A, Wall Mount, Dual Port, 3.5" LCD Display, RFID Reader, Gateway 4G</t>
  </si>
  <si>
    <t>E48C03-DWP-CR</t>
  </si>
  <si>
    <t>PowerCharge Energy Series, Adjustable 48A/40A/32A, Wall Mount, Dual Port, 3.5" LCD Display, RFID Reader,Gateway 4G, Cable Retractor</t>
  </si>
  <si>
    <t>E48C03-DPP</t>
  </si>
  <si>
    <t>PowerCharge Energy Series, Adjustable 48A/40A/32A, Pedestal Mount, Dual Port, 3.5" LCD Display, RFID Reader, Gateway 4G</t>
  </si>
  <si>
    <t>E48C03-DPP-CR</t>
  </si>
  <si>
    <t>PowerCharge Energy Series, Adjustable 48A/40A/32A, Pedestal Mount, Dual Port, 3.5" LCD Display, RFID Reader, Gateway 4G, Cable Retractor</t>
  </si>
  <si>
    <t>E80C03-SWP</t>
  </si>
  <si>
    <t>PowerCharge Energy Series, Adjustable 80A/48A/40A/32A</t>
  </si>
  <si>
    <t>PowerCharge Energy Series, Adjustable 80A/48A/40A/32A, Wall Mount, Single Port, 3.5" LCD Display, RFID Reader, Gateway 4G</t>
  </si>
  <si>
    <t>7.6kW/ 9.6kW/ 11.5kW/ 19.2kW</t>
  </si>
  <si>
    <t>E80C23-SWP-CR</t>
  </si>
  <si>
    <t>PowerCharge Energy Series, Adjustable 80A/48A/40A/32A, Wall Mount, Single Port, 3.5" LCD Display, RFID Reader, Gateway 4G, Cable Retractor</t>
  </si>
  <si>
    <t>E80C23-SPP</t>
  </si>
  <si>
    <t>PowerCharge Energy Series, Adjustable 80A/48A/40A/32A, Pedestal Mount, Single Port, 3.5" LCD Display, RFID Reader, Gateway 4G</t>
  </si>
  <si>
    <t>E80C23-SPP-CR</t>
  </si>
  <si>
    <t>PowerCharge Energy Series, Adjustable 80A/48A/40A/32A, Pedestal Mount, Single Port, 3.5" LCD Display, RFID Reader,Gateway 4G, Cable Retractor</t>
  </si>
  <si>
    <t>E80C23-DPP</t>
  </si>
  <si>
    <t>PowerCharge Energy Series, Adjustable 80A/48A/40A/32A, Pedestal Mount, Dual Port, 3.5" LCD Display, RFID Reader, Gateway 4G</t>
  </si>
  <si>
    <t>E80C23-DPP-CR</t>
  </si>
  <si>
    <t>PowerCharge Energy Series, Adjustable 80A/48A/40A/32A, Pedestal Mount, Dual Port, 3.5" LCD Display, RFID Reader, Gateway 4G, Cable Retractor</t>
  </si>
  <si>
    <t>CP6023, NA, AC Station, 2 x Type 1 Cable, 80A, 1-Phase, 23' Cable, 8' Cable Management Kit, Wall Mount, RFID Reader, Cellular/Wi-Fi, UL, Power Share Jumper, 1YR Parts Warranty.</t>
  </si>
  <si>
    <t>RFID,  APP</t>
  </si>
  <si>
    <t>CP6013, NA, AC Station, 1 x Type 1 Cable, 80A, 1-Phase, 23' Cable, 8' Cable Management Kit, Wall Mount, RFID Reader, Cellular/Wi-Fi, UL, Power Share Jumper, 1YR Parts Warranty.</t>
  </si>
  <si>
    <t>CP6021, NA, AC Station, 2 x Type 1 Cable, 80A, 1-Phase, 23' Cable, 8' Cable Management Kit, Pedestal Mount, RFID Reader, Cellular/Wi-Fi, UL, Power Share Jumper, 1YR Parts Warranty.</t>
  </si>
  <si>
    <t>CP6011, NA, AC Station, 1 x Type 1 Cable, 80A, 1-Phase, 23' Cable, 8' Cable Management Kit, Pedestal Mount, RFID Reader, Cellular/Wi-Fi, UL, Power Share Jumper, 1YR Parts Warranty.</t>
  </si>
  <si>
    <t xml:space="preserve">EVC4AA0C2B1A1 EVSE with 22 ft EVOREEL </t>
  </si>
  <si>
    <t xml:space="preserve">EVC4AB0C2B1A1 iEVSE with 22 ft EVOREEL </t>
  </si>
  <si>
    <t xml:space="preserve">EVC4AC0C1B1A1 iEVSE Plus with 22 ft EVOREEL </t>
  </si>
  <si>
    <t xml:space="preserve">EVC4AA0C1B1A3 EVSE, Single Port Pedestal with 22 ft EVOREEL </t>
  </si>
  <si>
    <t xml:space="preserve">EVC4AB0C1B1A3 iEVSE, Single Port Pedestal with 22 ft EVOREEL </t>
  </si>
  <si>
    <t xml:space="preserve">EVC4AC0C1B1A3 iEVSE Plus, Single Port Pedestal with 22 ft EVOREEL </t>
  </si>
  <si>
    <t xml:space="preserve">EVC4AA0C1B1B3 EVSE, Dual Port Pedestal with 22 ft EVOREEL </t>
  </si>
  <si>
    <t>EVC4AB0C1B1B3 iEVSE, Dual Port Pedestal with 22 ft EVOREEL</t>
  </si>
  <si>
    <t xml:space="preserve">EVC4AC0C1B1B3 iEVSE Plus, Dual Port Pedestal with 22 ft EVOREEL </t>
  </si>
  <si>
    <t xml:space="preserve">EVC3AA0B2A1A1 EVSE, Single Port Wall with Retractor </t>
  </si>
  <si>
    <t xml:space="preserve">EVC3AB0B2A1A1 iEVSE, Single Port Wall with Retractor </t>
  </si>
  <si>
    <t xml:space="preserve">EVC3AC0B1A1A1 iEVSE Plus, Single Port Wall with Retractor </t>
  </si>
  <si>
    <t xml:space="preserve">EVC3AA0B1A1A4 EVSE, Single Port Pedestal with Retractor </t>
  </si>
  <si>
    <t xml:space="preserve">EVC3AB0B1A1A4 iEVSE, Single Port Pedestal with Retractor </t>
  </si>
  <si>
    <t xml:space="preserve">EVC3AC0B1A1A4 iEVSE Plus, Single Port Pedestal with Retractor </t>
  </si>
  <si>
    <t xml:space="preserve">EVC3AA0B1A1B4 EVSE, Dual Port Pedestal with Retractors </t>
  </si>
  <si>
    <t xml:space="preserve">EVC3AB0B1A1B4 iEVSE, Dual Port Pedestals with Retractors </t>
  </si>
  <si>
    <t xml:space="preserve">EVC3AC0B1A1B4 iEVSE Plus, Dual Port Pedestals with Retractors </t>
  </si>
  <si>
    <t xml:space="preserve">EVC3AA0A2E1A1 EVSE, Single Port Wall, 18 ft </t>
  </si>
  <si>
    <t xml:space="preserve">EVC3AA0B2E1A1 EVSE, Single Port Wall, 25 ft </t>
  </si>
  <si>
    <t>EVC3AB0A2E1A1 iEVSE, Single Port Wall, 18 ft</t>
  </si>
  <si>
    <t xml:space="preserve">EVC3AB0B2E1A1 iEVSE, Single Port Wall, 25 ft </t>
  </si>
  <si>
    <t xml:space="preserve">EVC4AA0D2B1A1 EVSE + EVOREEL - Wall Mounted w/ 30' Cable </t>
  </si>
  <si>
    <t xml:space="preserve">EVC3AC0A1E1A1 iEVSE Plus + No Cable Mgmt - Wall Mounted w/ 18' Cable, Open Network </t>
  </si>
  <si>
    <t xml:space="preserve">EVC3AC0B1E1A1 iEVSE Plus + No Cable Mgmt - Wall Mounted w/ 25' Cable, Open Network </t>
  </si>
  <si>
    <t xml:space="preserve">EVC3AA0A1E1A2 EVSE + No Cable Mgmt - Single Port Pedestal w/ 18' Cable </t>
  </si>
  <si>
    <t>EVC3AB0A1E1A2 iEVSE + No Cable Mgmt - Single Port Pedestal w/ 18' Cable, Open Network</t>
  </si>
  <si>
    <t xml:space="preserve">EVC3AC0A1E1A2 iEVSE Plus + No Cable Mgmt - Single Port Pedestal w/ 18' Cable, Open Network </t>
  </si>
  <si>
    <t xml:space="preserve">EVC3AA0A1E1B2 EVSE + No Cable Mgmt - Dual Port Pedestal w/ 18' Cable </t>
  </si>
  <si>
    <t xml:space="preserve">EVC3AB0A1E1B2 iEVSE + No Cable Mgmt - Dual Port Pedestal w/ 18' Cable, Open Network </t>
  </si>
  <si>
    <t xml:space="preserve">EVC3AC0A1E1B2 iEVSE Plus + No Cable Mgmt - Dual Port Pedestal w/ 18' Cable, Open Network </t>
  </si>
  <si>
    <t>Type (Standard/Dual Port different Connectors, EVSE DC Fast Integrated-Storage etc.)</t>
  </si>
  <si>
    <t>ABB E-mobility Inc.</t>
  </si>
  <si>
    <t>ABB - Heavy Vehicle Chargers</t>
  </si>
  <si>
    <t>The HVC (Heavy Vehicle Charger) consists of both a remote mounted power cabinet and a charge post. ABB HVC-C UL Depot Charging systems offer a highly reliable, intelligent and cost-effective solution to charge large EV fleets such as buses, trucks and other commercial vehicles.HVC-150 - 150 kW DC Fast Charger rated up to 850 VDC, One 150 kW Power Cabinet and (1) Depot Charge Box with 23 foot CCS-1 cable, cellular modem, 2 year warranty - HVC robustness package included : Redundant auxiliary power supply; Low temperature option: integrated Heating system for extension of the operating temperature to -35 degC to +50 degC, Active</t>
  </si>
  <si>
    <t>HVC-150 - 150 kW DC Fast Charger rated up to 850 VDC, One 150 kW Power Cabinet and (1) Depot Charge
Box with 23 foot CCS-1 cable, cellular modem, 2 year warranty
- HVC robustness package included : Redundant auxiliary power supply;  Low temperature option: integrated Heating system for extension of the operating temperature to -35 degC to +50 degC,  Active</t>
  </si>
  <si>
    <t>(198A - 3-phase)</t>
  </si>
  <si>
    <t>CCS-1</t>
  </si>
  <si>
    <t>Usually behind the fence so authorization is not needed. Plug n charge is available as well</t>
  </si>
  <si>
    <t>Switching OCPP 1.6J network providers is simple and low-cost. The majority of work involves switching the URL connection point to the particular network operator (assuming the new network operator is OCPP 1.6J compliant and confirmed functional with ABB chargers).</t>
  </si>
  <si>
    <t>Floor / wall, rack, pedestal</t>
  </si>
  <si>
    <t>UL Certified, CE.</t>
  </si>
  <si>
    <t>2 years</t>
  </si>
  <si>
    <t>HPCD1-350-01-003 -350A</t>
  </si>
  <si>
    <t>BTC - HPCD1-350-01-003 -350A 
 Level 4 Dispenser CHAdeMO/CCS1</t>
  </si>
  <si>
    <t>350A Level 4 Dispenser CHAdeMO/CCS1</t>
  </si>
  <si>
    <t>120 VAC, 10 A (aux.)</t>
  </si>
  <si>
    <t>&gt;92%</t>
  </si>
  <si>
    <t>CCS1 &amp; CHAdeMO combo</t>
  </si>
  <si>
    <t>20 ft standard, 25 ft extended length available</t>
  </si>
  <si>
    <t>Credit Card &amp; RFID</t>
  </si>
  <si>
    <t>Floor Mount</t>
  </si>
  <si>
    <t>HPCT-200-480-2</t>
  </si>
  <si>
    <t>BTC - HPCT-200-480-2
 Level 4 Tower 200kW 480VAC 2 Dispenser</t>
  </si>
  <si>
    <t>Level 4 Tower 200kW 480VAC 2 Dispenser</t>
  </si>
  <si>
    <t>Power</t>
  </si>
  <si>
    <t>480 VAC, 264 A</t>
  </si>
  <si>
    <t>&gt; 92%</t>
  </si>
  <si>
    <t>CPE250C-625-CCS1-CHD</t>
  </si>
  <si>
    <t>CP Express 250 Station (62.5 KW) includes Express 250 Station, 2x power Modules, 1x CCS1 cable, 1x CHAdeMO cable, North America Modem / SIM, cUL and UL listed, requires CPE250-CMT-IMPERIAL in US. CPE250-CMT-IMPERIAL not included.</t>
  </si>
  <si>
    <t>120 DAYS</t>
  </si>
  <si>
    <t>CCS &amp; CHAdeMO only charges 1 vehicle at a time</t>
  </si>
  <si>
    <t>CCS &amp; CHAdeMO combo</t>
  </si>
  <si>
    <t>level of effort will be determined case by case</t>
  </si>
  <si>
    <t>UL and cUL listed: complies with UL 2202, UL 2231-1, UL 2231-2, CSA 107.1
CE marking: complies with IEC 62196, IEC 61857</t>
  </si>
  <si>
    <t>EXPP-PL1011X-2A1S1</t>
  </si>
  <si>
    <t>Express Plus Power Link PL1000 series, North America, 1x CCS1 200A 4.5m cable, 1 Holster, 2.4m Cable management kit, Pedestal, RFID reader, Cellular/WiFi, UL listed, Single input, 1 year warranty. Requires at least one Power Block with Power Modules</t>
  </si>
  <si>
    <t>up to 500kW</t>
  </si>
  <si>
    <t>100A</t>
  </si>
  <si>
    <t>15, 25 or 33'</t>
  </si>
  <si>
    <t>EXPP-PL1021X-2A1S1-2A1S1-FTA</t>
  </si>
  <si>
    <t>BUY AMERICA FTA compliant. Express Plus Power Link PL1000 series, North America, 2x CCS1 200A 4.5m cable, 2 Holsters, 2.4m Cable management kit, Pedestal, RFID reader, Cellular/WiFi, UL listed, Single input, 1 year warranty. Requires at least one Power Block with Power Modules</t>
  </si>
  <si>
    <t>EXPP-PL1011X-5A1S1-FTA</t>
  </si>
  <si>
    <t>BUY AMERICA FTA compliant. Express Plus Power Link PL1000 series, North America, 1x CCS1 350A 4.5m cable, 1 Holster, 2.4m Cable management kit, Pedestal, RFID reader, Cellular/WiFi, UL listed, Single input, 1 year warranty. Requires at least one Power Block with Power Modules</t>
  </si>
  <si>
    <t>EXPP-PL1011X-5A1S1</t>
  </si>
  <si>
    <t>Express Plus Power Link PL1000 series, North America, 1x CCS1 350A 4.5m cable, 1 Holster, 2.4m Cable management kit, Pedestal, RFID reader, Cellular/WiFi, UL listed, Single input, 1 year warranty. Requires at least one Power Block with Power Modules</t>
  </si>
  <si>
    <t>EXPP-PL1021X-2A1S1-2A1S1</t>
  </si>
  <si>
    <t>Express Plus Power Link PL1000 series, North America, 2x CCS1 200A 4.5m cable, 2 Holsters, 2.4m Cable management kit, Pedestal, RFID reader, Cellular/WiFi, UL listed, Single input, 1 year warranty. Requires at least one Power Block with Power Modules</t>
  </si>
  <si>
    <t>EXPP-PL1021X-5A1S1-5A1S1-FTA</t>
  </si>
  <si>
    <t>BUY AMERICA FTA compliant. Express Plus Power Link PL1000 series, North America, 2x CCS1 350A 4.5m cable, 2 Holsters, 2.4m Cable management kit, Pedestal, RFID reader, Cellular/WiFi, UL listed, Single input, 1 year warranty. Requires at least one Power Block with Power Modules</t>
  </si>
  <si>
    <t>EXPP-PL1021X-5A1S1-4A1S1</t>
  </si>
  <si>
    <t>Express Plus Power Link PL1000 series, North America, 1x CCS1 350A 4.5m cable, 1x CCS2 300A 4.5m cable, 2 Holsters, 2.4m Cable management kit, Pedestal, RFID reader, Cellular/WiFi, not UL listed, Single input, 1 year warranty. Requires at least one Power Block with Power Modules</t>
  </si>
  <si>
    <t>EXPP-PL1021X-5A1S1-5A1S1</t>
  </si>
  <si>
    <t>Express Plus Power Link PL1000 series, North America, 2x CCS1 350A 4.5m cable, 2 Holsters, 2.4m Cable management kit, Pedestal, RFID reader, Cellular/WiFi, UL listed, Single input, 1 year warranty. Requires at least one Power Block with Power Modules</t>
  </si>
  <si>
    <t>CPE250C-625-CCS1-200A-CHD</t>
  </si>
  <si>
    <t>ChargePoint Express 250 Station (62.5 kW) - includes Express 250 Station, 2x Power Modules, 1x CCS1 200A cable, 1x CHAdeMO cable, North America Modem/SIM, cUL and UL listed, requires CPE250-CMT-IMPERIAL in US, CPE250-CMT-METRIC in Canada. CPE250-CMT-IMPERIAL/METRIC not included.</t>
  </si>
  <si>
    <t>CPE250C-625-CCS1-200A-CHD-FTA</t>
  </si>
  <si>
    <t>BUY AMERICA FTA compliant. ChargePoint Express 250 Station (62.5 kW) -  includes Express 250 Station, 2x Power Modules, 1x CCS1 200A cable, 1x CHAdeMO cable, North America Modem/SIM, cUL and UL listed</t>
  </si>
  <si>
    <t>CPE250C-625-CCS1-200A-FTA</t>
  </si>
  <si>
    <t>BUY AMERICA FTA compliant. CP Express 250 Station (62.5 kW) - includes Express 250 Station, 2x Power Modules, 1x 200A CCS1 cable, North America Modem/SIM,  cUL and UL listed.</t>
  </si>
  <si>
    <t>CPE250C-625-CCS1-200A-CHD-FHWA</t>
  </si>
  <si>
    <t>BUY AMERICA FHWA compliant. ChargePoint Express 250 Station (62.5 kW) -  includes Express 250 Station, 2x Power Modules, 1x CCS1 200A cable, 1x CHAdeMO cable, North America Modem/SIM, cUL and UL listed</t>
  </si>
  <si>
    <t>CPE250C-625-CCS1-200A-FHWA</t>
  </si>
  <si>
    <t>BUY AMERICA FHWA compliant. CP Express 250 Station (62.5 kW) - includes Express 250 Station, 2x Power Modules, 1x 200A CCS1 cable, North America Modem/SIM,  cUL and UL listed.</t>
  </si>
  <si>
    <t>DC Fast Charger: Dual Port, Different Connector, Simultaneous Charging capable</t>
  </si>
  <si>
    <t>50kW</t>
  </si>
  <si>
    <t>480VAC 3ph (no neutral) +/-10%
70A</t>
  </si>
  <si>
    <t>CCS1, CCS2 and CHAdeMO supported (Tesla adapter may be used)</t>
  </si>
  <si>
    <t>Length: 6m (19ft 8") with cable management</t>
  </si>
  <si>
    <t>Awaiting ISO 15118-20 standard to be finalised
See https://www.iso.org/standard/77845.html</t>
  </si>
  <si>
    <t>• WORLDWIDE: CE
• USA, CANADA: cTUVus, NRTL Certified to UL 2202 AND CSA C22.2 No. 107.1
IEC62196, UL2251 and SAE J1772 Plugs and Cables; UL2594 not applicable, No AC charging; compliance to NFPA 70 and NFPA 30A for EVSE; Compliance to Harmonized C22.2 NO. 280-16 and UL standards for EVSE; NEC 625</t>
  </si>
  <si>
    <t>2 years parts and labor</t>
  </si>
  <si>
    <t>&gt;90%</t>
  </si>
  <si>
    <t>75kW</t>
  </si>
  <si>
    <t>480VAC 3ph (no neutral) +/-10%
105A</t>
  </si>
  <si>
    <t>• WORLDWIDE: CE
• USA, CANADA: cTUVus, NRTL Certified to UL 2202 AND CSA C22.2 No. 107.1
IEC62196, UL2251 and SAE J1772 Plugs and Cables; UL2594 not applicable, No AC charging; compliance to NFPA 70 and NFPA 30A for EVSE; Compliance to Harmonized C22.2 NO. 280-16 and UL standards for EVSE; NEC 626</t>
  </si>
  <si>
    <t>150kW</t>
  </si>
  <si>
    <t>(64A - 3-phase)</t>
  </si>
  <si>
    <t>CCS</t>
  </si>
  <si>
    <t>(115 A - 3-phase)</t>
  </si>
  <si>
    <t>(153 A - 3-phase)</t>
  </si>
  <si>
    <t>(230 A - 3-phase)</t>
  </si>
  <si>
    <t>(231A - 3-phase)</t>
  </si>
  <si>
    <t>(32A - 3-phase)</t>
  </si>
  <si>
    <t>Wall, rack, pedestal</t>
  </si>
  <si>
    <t>EV-Loop/Tritium</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</si>
  <si>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</si>
  <si>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EVS-VEEFIL-RTM50</t>
  </si>
  <si>
    <t>LOOP_EVS-VEEFIL-RTM50</t>
  </si>
  <si>
    <t>EV-FAST 50KW DC FAST CHARGER</t>
  </si>
  <si>
    <t>CHAdeMO and CCS. Access Control: RFID &amp; Loop App; Open ADR2.0 and OCPP 1.5/1.6J Compliant; Certified: Energy Star &amp; CAL eVIP Compliant; Power: 380/480 VAC, three phase input, 50kW max output, liquid cooling; Network: Gigabit Ethernet, For cellular communications additional Gateway package is required for at least one unit per site. Optional CC Reader is available. O&amp;M and extended warranty plans are available. 3-year limited product warranty (parts only); options for 5-year and 10-year extendedwarranties. Additional recurring networking services are required. Loop provides such services for a fee that is charged directly to the end-users. However, other OCPP compliant services are also available. LOOPEV-FAST CHARGER CREDIT CARD READER (MFR# EVS-L2-CCR) MUST BE PURCHASED WITH THIS UNIT.</t>
  </si>
  <si>
    <t>Mobile App, CC-tap, RFID</t>
  </si>
  <si>
    <t>CE, cTUVus, NRTL Certified to UL 2202 and CSA C22.2 No. 107.14</t>
  </si>
  <si>
    <t>1-year On-site, 2-years total</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</si>
  <si>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</si>
  <si>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EVS-VEEFIL-RTM75</t>
  </si>
  <si>
    <t>LOOP_EVS-VEEFIL-RTM75</t>
  </si>
  <si>
    <t>EV-FAST 75KW DC FAST CHARGER</t>
  </si>
  <si>
    <t>CHAdeMO and CCS. Access Control: RFID &amp; Loop App; Open ADR2.0 and OCPP 1.5/1.6J Compliant; Certified: Energy Star &amp; CAL eVIP Compliant; Power: 380/480 VAC, three phase input, 75kW max output, liquid cooling; Network: Gigabit Ethernet, For cellular communications additional Gateway package is required for at least one unit per site. Optional CC Reader is available. O&amp;M and extended warranty plans are available. 3-year limited product warranty (parts only); options for 5-year and 10-year extendedwarranties. Additional recurring networking services are required. Loop provides such services for a fee that is charged directly to the end-users. However, other OCPP compliant services are also available.  LOOPEV-FAST CHARGER CREDIT CARD READER (MFR# EVS-L2-CCR) MUST BE PURCHASED WITH THIS UNIT.</t>
  </si>
  <si>
    <t>CE, cTUVus, NRTL Certified to UL 2202 and CSA C22.2 No. 107.6</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</si>
  <si>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</si>
  <si>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US2:VSCULT50SAG</t>
  </si>
  <si>
    <t>L3 Ultra50 DC Fast Charger -50kW with 3</t>
  </si>
  <si>
    <t>L3 Ultra50 DC Fast Charger -50kW with 3 year warranty, RFID, Cellular ready (needs cell plan by customer) and optional credit card reader. Comes with 3 year warranty.</t>
  </si>
  <si>
    <t>CHadeMO and CCS (Type 1 or 2)</t>
  </si>
  <si>
    <t>100A, 3 phase</t>
  </si>
  <si>
    <t>&gt;94%</t>
  </si>
  <si>
    <t>12ft</t>
  </si>
  <si>
    <t>RFID, credit card or QR code</t>
  </si>
  <si>
    <t>CE, UL, CHAdeMO, RCM, FCC, IC
UL2202</t>
  </si>
  <si>
    <t>The warranty (parts and labor) period will be 36 months from date of shipment.</t>
  </si>
  <si>
    <t>RFID, Credit Card (Payter) and QR code for scanning</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</si>
  <si>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</si>
  <si>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US2:VSCULT175SAG</t>
  </si>
  <si>
    <t>Ultra175 DC Fast Charger 1 of 2, User Un</t>
  </si>
  <si>
    <t>Ultra175 DC Fast Charger 1 of 2, User Unit and Power Control cabinet- with 3 year warranty, RFID, Cellular ready (needs cell plan by customer) and supports optional credit card reader. Requires Power Control Cabinet. This unit ships in three boxes.</t>
  </si>
  <si>
    <t>CCS1 or CCS1 and CHAdeMO</t>
  </si>
  <si>
    <t>225A, 3 phase</t>
  </si>
  <si>
    <t>&gt;96% at full load</t>
  </si>
  <si>
    <t>13.5ft, 4.1m</t>
  </si>
  <si>
    <t>UL NRTL certification, UL2202, ISO 15118 (DIN 70121)
FCC Class A</t>
  </si>
  <si>
    <t>(1) 6AGC070558 (1) 6AGC076522</t>
  </si>
  <si>
    <t>HVC-150 - 150 kW 1 charger</t>
  </si>
  <si>
    <t>HVC-150 - 150 kW DC Fast Charger rated up to 850 VDC, One 150 kW Power Cabinet and (1) Depot Charge Box with 23 foot CCS-1 cable, cellular modem, 2 year warranty</t>
  </si>
  <si>
    <t>480V</t>
  </si>
  <si>
    <t>95+</t>
  </si>
  <si>
    <t>RFID,Mobile App, Contactless Credit card, Apple Pay Google Pay</t>
  </si>
  <si>
    <t>2 ys parts only</t>
  </si>
  <si>
    <t>(1) 6AGC070558 (2) 6AGC076522 (1) 6AGC069251</t>
  </si>
  <si>
    <t>HVC-150 - 150 kW 2 charger</t>
  </si>
  <si>
    <t>HVC-150 - 150 kW DC Fast Charger rated up to 850 VDC, One 150 kW Power Cabinet and (2) Depot Charge</t>
  </si>
  <si>
    <t>(1) 6AGC070558 (3) 6AGC076522 (1) 6AGC069251</t>
  </si>
  <si>
    <t>HVC-150 - 150 kW 3 charger</t>
  </si>
  <si>
    <t>HVC-150 - 150 kW DC Fast Charger rated up to 850 VDC, One 150 kW Power Cabinet and (3) Depot Charge</t>
  </si>
  <si>
    <t>6AGC067631</t>
  </si>
  <si>
    <t xml:space="preserve">Terra HP Power Cabinet </t>
  </si>
  <si>
    <t>Terra HP Power Cabinet, 175 kWp and 375 A output, 480 VAC 60 Hz input.</t>
  </si>
  <si>
    <t>power cabinet</t>
  </si>
  <si>
    <t>6AGC067632</t>
  </si>
  <si>
    <t>Terra HP Power Cabinet with Dynamic Power Sharing</t>
  </si>
  <si>
    <t>Terra HP Power Cabinet with Dynamic DC power sharing, 175 kWp and 375 A output, 480 VAC 60 Hz input. cTUVus certified. 2 year warranty is included.</t>
  </si>
  <si>
    <t>6AGC079379</t>
  </si>
  <si>
    <t>DCWB22 CJ SP</t>
  </si>
  <si>
    <t>This 22.5 kW model with a 208/240 V single phase input and rated up to 920 VDC output features dual CCS, RFID, LED display</t>
  </si>
  <si>
    <t>6AGC079381</t>
  </si>
  <si>
    <t>DCWB22 C SP</t>
  </si>
  <si>
    <t>This 22.5 kW model with a 208/240 V single phase input and rated up to 920 VDC output features a single CCS, RFID, LED display</t>
  </si>
  <si>
    <t>6AGC081362</t>
  </si>
  <si>
    <t>DCWB24 CJ 3P</t>
  </si>
  <si>
    <t>This 24 kW model with a 208/240 V single phase input and rated up to 920 VDC output features dual CCS, RFID, LED display</t>
  </si>
  <si>
    <t>6AGC081364</t>
  </si>
  <si>
    <t>DCWB24 C 3P</t>
  </si>
  <si>
    <t>This 24 kW model with a 208/240 V single phase input and rated up to 920 VDC output features a single CCS, RFID, LED display</t>
  </si>
  <si>
    <t>6AGC101327</t>
  </si>
  <si>
    <t>Terra HP Gen 3 Charge Post, 1 CCS</t>
  </si>
  <si>
    <t>Terra HP Gen 3 Charge Post, 500 A CCS1, 5.3 m cable with retraction system</t>
  </si>
  <si>
    <t>dispenser ccs/CHA</t>
  </si>
  <si>
    <t>6AGC101329</t>
  </si>
  <si>
    <t>Terra HP Gen 3 Charge Post</t>
  </si>
  <si>
    <t>Terra HP Gen 3 Charge Post, 500 A CCS1 and 200 A CHAdeMO</t>
  </si>
  <si>
    <t>6AGC102229</t>
  </si>
  <si>
    <t>180KW CCS</t>
  </si>
  <si>
    <t>The Terra 184 C is a 180 kW DC fast charger rated up to 920 VDC with 1x 20 foot 200 amp CCS-1 cable connector</t>
  </si>
  <si>
    <t>6AGC102236</t>
  </si>
  <si>
    <t>90KW Dual CCS/CHAdeMO</t>
  </si>
  <si>
    <t>The Terra 94 CC is a 90 kW DC fast charger rated up to 920 VDC with 2x 20 ft 200 amp CCS-1 /CHAdeMO cable connectors</t>
  </si>
  <si>
    <t>6AGC102237</t>
  </si>
  <si>
    <t>120KW CCS/CHAdeMO</t>
  </si>
  <si>
    <t>The Terra 124 CJ is a 120 kW DC fast charger rated up to 920 VDC with a 20 ft 200 amp CCS-1 cable</t>
  </si>
  <si>
    <t>180KW CCS/CHAdeMO</t>
  </si>
  <si>
    <t>The Terra 184 CC is a 180 kW DC fast charger rated up to 920 VDC with 2x 20 ft 200 amp CCS-1 cable connectors in dual outlet configuration, and can charge 2 cars simultaneously up to 90 kW each</t>
  </si>
  <si>
    <t>6AGC102238</t>
  </si>
  <si>
    <t>6AGC102239</t>
  </si>
  <si>
    <t>90KW Dual CCS</t>
  </si>
  <si>
    <t>The Terra 94 CC is a 90 kW DC fast charger rated up to 920 VDC with 2x 20 ft 200 amp CCS-1 cable connectors</t>
  </si>
  <si>
    <t>6AGC102240</t>
  </si>
  <si>
    <t>180KW CCS/CCS</t>
  </si>
  <si>
    <t>The Terra 184 CC is a 180 kW DC fast charger rated up to 920 VDC with 2x 20 ft 200 amp CCS-1 cable
connectors in dual outlet configuration, and can charge 2 cars simultaneously up to 90 kW each</t>
  </si>
  <si>
    <t>AGC102241</t>
  </si>
  <si>
    <t>120KW CCS/CCS</t>
  </si>
  <si>
    <t>The Terra 124 CJ is a 120 kW DC fast charger rated up to 920 VDC with 2 20 ft 200 amp CCS-1 cable</t>
  </si>
  <si>
    <t>T54HV C</t>
  </si>
  <si>
    <t>Terra 54 50KW Single</t>
  </si>
  <si>
    <t>ABB’s Terra 54HV C DC fast charger has been designed to support 50 kW continuous charging for vehicles with battery voltages requiring up to 920 VDC with one 20 foot long CCS1 charging cable</t>
  </si>
  <si>
    <t>T54HV CJ</t>
  </si>
  <si>
    <t>Terra 54 50KW Cr</t>
  </si>
  <si>
    <t>ABB’s Terra 54HV CJ DC fast charger has been designed to support 50 kW continuous charging for vehicles with battery voltages requiring up to 920 VDC with with one 20 foot long CCS1 charging cable and one 20 foot long CHAdeMO charging cable</t>
  </si>
  <si>
    <t>62.5KW</t>
  </si>
  <si>
    <t xml:space="preserve">ChargePoint Express 250 Station (62.5 kW) </t>
  </si>
  <si>
    <t>1 ys parts only</t>
  </si>
  <si>
    <t>62.5KW Buy America</t>
  </si>
  <si>
    <t>BUY AMERICA FHWA compliant. ChargePoint Express 250 Station (62.5 kW)</t>
  </si>
  <si>
    <t>BUY AMERICA FTA compliant. ChargePoint Express 250 Station (62.5 kW)</t>
  </si>
  <si>
    <t>CPE250C-625-CCS1-200A-CDH</t>
  </si>
  <si>
    <t>CHARGEPOINT 62.4KW DUAL DC CHARGER WITH COMBO AND CHADEMO CONNECTORS</t>
  </si>
  <si>
    <t>62.5 KW</t>
  </si>
  <si>
    <t>EXPP-PB1000-500A-PD</t>
  </si>
  <si>
    <t>Power Unit</t>
  </si>
  <si>
    <t>The Power Block is the physical enclosure for Power Modules. A Power Block can hold up to 5 Power Modules, Power Modules sold separately. EXPP-BLOCK-500A-PD is rated for 500A. The Power Block Mounting Kit (EXPP-BLOCK-CMT) is required but not included.</t>
  </si>
  <si>
    <t>40-200</t>
  </si>
  <si>
    <t>Power Block</t>
  </si>
  <si>
    <t>EXPP-PB1000-500A-PD-FHWA</t>
  </si>
  <si>
    <t>BUY AMERICA FHWA compliant. The Power Block is the physical enclosure for Power Modules. A Power Block can hold up to 5 Power Modules, Power Modules sold separately. EXPP-BLOCK-500A-PD is rated for 500A. The Power Block Mounting Kit (EXPP-BLOCK-CMT) is required but not included.</t>
  </si>
  <si>
    <t>EXPP-PB1000-CMT</t>
  </si>
  <si>
    <t>Metal bracket required for proper alignment of conduits and bolt locations for positioning CP Express Power Block. Required for Power Block. Power Block sold separately.</t>
  </si>
  <si>
    <t>EXPP-PL1011A-5A1S1</t>
  </si>
  <si>
    <t>Dispenser</t>
  </si>
  <si>
    <t>Express Plus Power Link PL1000 series, North America, 1x CCS1 350A 4.5m cable, 1 Holster, 2.4m Cable management kit, Pedestal, 200mm (8") Touch Display, Camera, ChargePoint signage, Contactless credit card and RFID reader, Cellular/Wi-Fi, UL listed, 1 year warranty. Requires at least one Power Block with Power Modules</t>
  </si>
  <si>
    <t>EXPP-PL1011A-5A1S1-FHWA</t>
  </si>
  <si>
    <t>BUY AMERICA FHWA compliant. Express Plus Power Link PL1000 series, North America, 1x CCS1 350A 4.5m cable, 1 Holster, 2.4m Cable management kit, Pedestal, 200mm (8") Touch Display, ChargePoint signage, Contactless credit card and RFID reader, Cellular/Wi-Fi, UL listed, 1 year warranty. Requires at least one Power Block with Power Modules</t>
  </si>
  <si>
    <t>EXPP-PL1011A-5A1S1-FHWA-MS</t>
  </si>
  <si>
    <t>BUY AMERICA FHWA compliant. Express Plus Power Link PL1000 series, North America, 1x CCS1 350A 4.5m cable, 1 Holster, 2.4m Cable management kit, Pedestal, 200mm (8") Touch Display, ChargePoint signage, Contactless credit card and RFID reader, Cellular/Wi-Fi, UL listed, Maintenance switch, 1 year warranty. Requires at least one Power Block with Power Modules</t>
  </si>
  <si>
    <t>EXPP-PL1011A-5A1S1-MS</t>
  </si>
  <si>
    <t>Express Plus Power Link PL1000 series, North America, 1x CCS1 350A 4.5m cable, 1 Holster, 2.4m Cable management kit, Pedestal, 200mm (8") Touch Display, ChargePoint signage, Contactless credit card and RFID reader, Cellular/Wi-Fi, UL listed, Maintenance switch, 1 year warranty. Requires at least one Power Block with Power Modules</t>
  </si>
  <si>
    <t>EXPP-PL1021A-5A1S1-2A3S1</t>
  </si>
  <si>
    <t>Express Plus Power Link PL1000 series, North America, 1x CCS1 350A 4.5m cable, 1x CHAdeMO 200A 4.5m cable, 2 Holsters, 2.4m Cable management kit, Pedestal, 200mm (8") Touch Display, Camera, ChargePoint signage, Contactless credit card and RFID reader, Cellular/Wi-Fi, UL listed, Single input, 1 year warranty. Requires at least one Power Block with Power Modules</t>
  </si>
  <si>
    <t>EXPP-PL1021A-5A1S1-2A3S1-FHWA</t>
  </si>
  <si>
    <t>BUY AMERICA FHWA compliant. Express Plus Power Link PL1000 series, North America, 1x CCS1 350A 4.5m cable, 1x CHAdeMO 200A 4.5m cable, 2 Holsters, 2.4m Cable management kit, Pedestal, 200mm (8") Touch Display, Camera, ChargePoint signage, Contactless credit card and RFID reader, Cellular/Wi-Fi, UL listed, Single input, 1 year warranty. Requires at least one Power Block with Power Modules</t>
  </si>
  <si>
    <t>EXPP-PL1021A-5A1S1-2A3S1-FHWA-MS</t>
  </si>
  <si>
    <t>BUY AMERICA FHWA compliant. Express Plus Power Link PL1000 series, North America, 1x CCS1 350A 4.5m cable, 1x CHAdeMO 200A 4.5m cable, 2 Holsters, 2.4m Cable management kit, Pedestal, 200mm (8") Touch Display, Camera, ChargePoint signage, Contactless credit card and RFID reader, Cellular/Wi-Fi, UL listed, Single input, Maintenance switch, 1 year warranty. Requires at least one Power Block with Power Modules</t>
  </si>
  <si>
    <t>EXPP-PL1021A-5A1S1-2A3S1-MS</t>
  </si>
  <si>
    <t>Express Plus Power Link PL1000 series, North America, 1x CCS1 350A 4.5m cable, 1x CHAdeMO 200A 4.5m cable, 2 Holsters, 2.4m Cable management kit, Pedestal, 200mm (8") Touch Display, Camera, ChargePoint signage, Contactless credit card and RFID reader, Cellular/Wi-Fi, UL listed, Single input, Maintenance switch, 1 year warranty. Requires at least one Power Block with Power Modules</t>
  </si>
  <si>
    <t>EXPP-PM-40KW</t>
  </si>
  <si>
    <t>40 kW  Power Module for use in Power Block (Priced per power module)                                                               NOTE: (1=40kW, 2=80kW, 3=120kW, 4=160kW, 5=200kW)</t>
  </si>
  <si>
    <t>Efacec USA</t>
  </si>
  <si>
    <t>Efacec Q45</t>
  </si>
  <si>
    <t>EFACEC Q45</t>
  </si>
  <si>
    <t>Efacec Q45 FDC ChargePoint Enabled 50kW dual port Combo &amp; CHAdeMO / 1 Year Network license</t>
  </si>
  <si>
    <t>480V 3Ph</t>
  </si>
  <si>
    <t>Chargepoint, EV Connect, EVGateway</t>
  </si>
  <si>
    <t>2 yr  parts only</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</si>
  <si>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</si>
  <si>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6AGC079381 DCWB22 C SP</t>
  </si>
  <si>
    <t>Blink Wall-Box 22.5kW, 208/240V Rated to 960 VDC Single-Phase, Qty 1</t>
  </si>
  <si>
    <t>Blink Wall-Box 22.5kW, 208/240V Rated to 960 VDC Single-Phase, Qty 1 CCS 23' cable RFID Reader, 4G Cell, 2 years of Parts Only Warranty 1-EV can charge at a time</t>
  </si>
  <si>
    <t>90 calendar days</t>
  </si>
  <si>
    <t xml:space="preserve"> 22.5kW </t>
  </si>
  <si>
    <t>50Amps 208-240 VAC 50/60Hz</t>
  </si>
  <si>
    <t>12' or 23'</t>
  </si>
  <si>
    <t>RFID, Mobile App, Pin Code, 1-800#</t>
  </si>
  <si>
    <t>Blink Network, OCPP V1.6</t>
  </si>
  <si>
    <t>UL, FCC</t>
  </si>
  <si>
    <t>2 years P&amp;L and Preventative Maintenance, additional years available</t>
  </si>
  <si>
    <t xml:space="preserve">Yes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</si>
  <si>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</si>
  <si>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PHI-30-SA-WAR2-SINGLE7-2-TAA</t>
  </si>
  <si>
    <t>PhiHong 30kW Single CCS1 Plug DCFC</t>
  </si>
  <si>
    <t>30kW, Single CCS1, 7M cable, LAN, Wi-Fi &amp; 4G, OCPP, RFID with 2 years of warranty and maintenance/parts service</t>
  </si>
  <si>
    <t>30kW</t>
  </si>
  <si>
    <t>50Amps @ 480VAC 50/60Hz</t>
  </si>
  <si>
    <t>CCS or CHAdeMO or NACS</t>
  </si>
  <si>
    <t>23'</t>
  </si>
  <si>
    <t>2 years parts &amp; labor only</t>
  </si>
  <si>
    <t>RFID, App &amp; Credit Card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</si>
  <si>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</si>
  <si>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PHI-60-SA-WAR2-Dual7-22-TAA</t>
  </si>
  <si>
    <t>PhiHong 60kW Dual CCS1 Plugs DCFC</t>
  </si>
  <si>
    <t>60kW, Dual CCS1, 34ft cable, LAN, Wi-Fi &amp; 4G, OCPP, RFID with 2 years of warranty and maintenance/parts service</t>
  </si>
  <si>
    <t>60kW</t>
  </si>
  <si>
    <t>100Amps @ 480VAC 50/60Hz</t>
  </si>
  <si>
    <t>Blink Network, OCPP V1.7</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</si>
  <si>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</si>
  <si>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PHI-90-SA-WAR2-Dual7-22-TAA</t>
  </si>
  <si>
    <t>PhiHong 90kW Dual CCS1 Plugs DCFC</t>
  </si>
  <si>
    <t>90kW, Dual CCS1, 23ft cable, LAN, Wi-Fi &amp; 4G, OCPP, RFID with 2 years of warranty and maintenance/parts service</t>
  </si>
  <si>
    <t>90kW</t>
  </si>
  <si>
    <t>150Amps @ 480VAC 50/60Hz</t>
  </si>
  <si>
    <t>Blink Network, OCPP V1.8</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</si>
  <si>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</si>
  <si>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PHI-120-SA-WAR2-Dual7-22-TAA</t>
  </si>
  <si>
    <t>PhiHong 120kW Dual CCS1 Plugs DCFC</t>
  </si>
  <si>
    <t>120kW, Dual CCS1, 23ft cable, LAN, Wi-Fi &amp; 4G, OCPP, RFID with 2 years of warranty and maintenance/parts service</t>
  </si>
  <si>
    <t>120kW</t>
  </si>
  <si>
    <t>200Amps @ 480VAC 50/60Hz</t>
  </si>
  <si>
    <t>Blink Network, OCPP V1.9</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</si>
  <si>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</si>
  <si>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PHI-150-SA-WAR2-SINGLE7-2-TAA</t>
  </si>
  <si>
    <t>PhiHong 150kW Dual CCS1 Plugs DCFC</t>
  </si>
  <si>
    <t>150kW, Dual CCS1, 23ft cable, LAN, Wi-Fi &amp; 4G, OCPP, RFID with 2 years of warranty and maintenance/parts service</t>
  </si>
  <si>
    <t>250Amps @ 480VAC 50/60Hz</t>
  </si>
  <si>
    <t>Blink Network, OCPP V1.10</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</si>
  <si>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</si>
  <si>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PHI-180-SA-WAR2-Dual7-22-TAA</t>
  </si>
  <si>
    <t>PhiHong 180kW Dual CCS1 Plugs DCFC</t>
  </si>
  <si>
    <t>180kW, Dual CCS1, 23ft cable, LAN, Wi-Fi &amp; 4G, OCPP, RFID with 2 years of warranty and maintenance/parts service</t>
  </si>
  <si>
    <t>180kW</t>
  </si>
  <si>
    <t>300Amps @ 480VAC 50/60Hz</t>
  </si>
  <si>
    <t>Blink Network, OCPP V1.11</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</si>
  <si>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</si>
  <si>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EVS-RTM50</t>
  </si>
  <si>
    <t>EV-Fast DC Fast Charger (50 kW)</t>
  </si>
  <si>
    <t>1%&gt;$100,000</t>
  </si>
  <si>
    <t>50kw</t>
  </si>
  <si>
    <t>(480VAC, 60 Hz) 50kW / 63A or 75kW / 95A</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</si>
  <si>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</si>
  <si>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EVS-RT75</t>
  </si>
  <si>
    <t>EV-Fast DC Fast Charger (75 kW)</t>
  </si>
  <si>
    <t>Standard/Dual Port different Connectors</t>
  </si>
  <si>
    <t>75kw</t>
  </si>
  <si>
    <t>12' to 20'</t>
  </si>
  <si>
    <t>RFID, App, Credit Card</t>
  </si>
  <si>
    <t>FCC</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</si>
  <si>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</si>
  <si>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EVS-PKM100</t>
  </si>
  <si>
    <t>EV-Fast+ DC Fast Charger (100kW)</t>
  </si>
  <si>
    <t>100kw</t>
  </si>
  <si>
    <t>480VAC 3ph +/-10% Derating applied on low line level and phase imbalance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</si>
  <si>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</si>
  <si>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EVS-PK150</t>
  </si>
  <si>
    <t>EV-Fast+ DC Fast Charger (150kW)</t>
  </si>
  <si>
    <t>150kw</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</si>
  <si>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</si>
  <si>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EVS-PKM360-PU</t>
  </si>
  <si>
    <t xml:space="preserve">EV-Fast+ DC Fast Charger Power Unit (360kW) </t>
  </si>
  <si>
    <t>360kw</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</si>
  <si>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</si>
  <si>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EVS-RT175</t>
  </si>
  <si>
    <t>EV-Boost DC Fast Charger (175kW)</t>
  </si>
  <si>
    <t>Terra  DC Wallbox (20 - 24kw) - DCWB22 C SP</t>
  </si>
  <si>
    <t>This 22.5 kW model with a 208/240 V single phase input and rated up to 920 VDC output features a single outlet 23 foot CCS-1 connector cable, RFID Reader, LED Display, 4G cellular modem, basic cable management holster for CCS-1, can support OCPP 1.6 integrations, and comes with a 2 year parts only warranty. EMC Class A Unit, may not be used in residential grid application</t>
  </si>
  <si>
    <t>Standard Single</t>
  </si>
  <si>
    <t>(100A - 1-phase)</t>
  </si>
  <si>
    <t>Dependent upon network selected but typically mobile app, RFID, microchip-enabled credit card or Plug n Charge</t>
  </si>
  <si>
    <t>UL 2202, CSA No. 107.1-16, NEC Article 625, EN 61851, EN 62196; CHAdeMO 1.2; DIN 70121, ISO 15118; IEC 61000-6-3; EMC Class B (3-ph)</t>
  </si>
  <si>
    <t>RFID, App, QR Code</t>
  </si>
  <si>
    <t>Terra  DC Wallbox (20 - 24kw) - DCWB22 CJ SP</t>
  </si>
  <si>
    <t>This 22.5 kW model with a 208/240 V single phase input and rated up to 920 VDC output features dual outlet 23 foot CCS-1 and CHAdeMO connector cables, RFID Reader, LED Display, 4G cellular modem, basic cable management holsters for CCS-1 and CHAdeMO, can support OCPP 1.6 integrations, and comes with a 2 year parts only warranty. EMC Class A Unit, may not be used in residential grid application</t>
  </si>
  <si>
    <t>Dual Port Different Connector</t>
  </si>
  <si>
    <t>CCS-1 and CHAdeMO</t>
  </si>
  <si>
    <t>Terra  DC Wallbox (20 - 24kw) - DCWB24 C 3P</t>
  </si>
  <si>
    <t>This 24 kW model with a 480 V three phase input and rated up to 920 VDC output features a single outlet 23 foot CCS-1 connector cable, RFID Reader, LED Display, 4G cellular modem, basic cable management holster for CCS-1, is rated EMC Class B, can support OCPP 1.6 integrations, and comes with a 2 year parts only warranty.</t>
  </si>
  <si>
    <t>Terra  DC Wallbox (20 - 24kw) - DCWB24 CJ 3P</t>
  </si>
  <si>
    <t>This 24 kW model with a 480 V three phase input and rated up to 920 VDC outputfeatures dual outlet 23 foot CCS-1 and CHAdeMO connector cables, RFID Reader, LED Display, 4G cellular modem, basic cable management holster for CCS-1 and CHAdeMO, is rated EMC Class B, can support OCPP 1.6 integrations, and comes with a 2 year parts only warranty.</t>
  </si>
  <si>
    <t>6AGC085697</t>
  </si>
  <si>
    <t>Terra 54 - 50kW - T54CJ CCR</t>
  </si>
  <si>
    <t>The Terra 54 CJ is a 50 kW DC fast charger with one 20 foot long CCS1 charging cable and one 20 foot long CHAdeMO charging cable. ABB’s 4G modem-connected chargers feature a 5x10kW redundant power module architecture for high uptime and remote serviceability – with a 7" high-brightness color touchscreen display, RFID, support for OCPP 1.6 integrations, Nayax credit card reader, and comes with a 2
year warranty. (65KAIC)</t>
  </si>
  <si>
    <t>Floor / Pedestal</t>
  </si>
  <si>
    <t>UL 2202, CSA No. 107.1-16; UL 2231-1, UL 2231-2, CSA STD C22.2 No. 107.1; NEC Article 625, EN 61851, EN 62196; CHAdeMO 1.2; DIN 70121, ISO 15118; IEC 61000-6-3; EMC Class B, FCC Part 15</t>
  </si>
  <si>
    <t>6AGC084934</t>
  </si>
  <si>
    <t>Terra 54 - 50kW - T54HV C</t>
  </si>
  <si>
    <t>ABB’s Terra 54HV C DC fast charger has been designed to support 50 kW continuous charging for vehicles
with battery voltages requiring up to 920 VDC with one 20 foot long CCS1 charging cable.  ABB’s 4G modem-connected chargers feature a 5x10kW redundant power module architecture for high uptime and remote serviceability – with a 7" high-brightness color touchscreen display, RFID, support for OCPP 1.6 integrations, and comes with a 2 year warranty.  (65KAIC)  Nayax credit card reader is not included and available as a separate accessory that may be purchased.</t>
  </si>
  <si>
    <t>6AGC082821</t>
  </si>
  <si>
    <t>Terra 54 - 50kW - T54HV CJ</t>
  </si>
  <si>
    <t>ABB’s Terra 54HV CJ DC fast charger has been designed to support 50 kW continuous charging for vehicles with battery voltages requiring up to 920 VDC with with one 20 foot long CCS1 charging cable and one 20 foot long CHAdeMO charging cable.  ABB’s 4G modem-connected chargers feature a 5x10kW redundant power module architecture for high uptime and remote serviceability – with a 7" high-brightness color touchscreen display, RFID, support for OCPP 1.6 integrations, and comes with a 2 year warranty.(65KAIC) Nayax credit card reader is not included and available as a separate accessory that may be purchased.</t>
  </si>
  <si>
    <t xml:space="preserve">ABB </t>
  </si>
  <si>
    <t>6AGC108711</t>
  </si>
  <si>
    <t>ABB - DCFC - Terra 54 - 50kW - Single - CCS1 - NAYAX CCR</t>
  </si>
  <si>
    <t>ABB’s Terra 54 High Voltage DC fast charger is connected via a 4G cellular modem and provides 50 kW continuous charging for vehicles with battery voltages requiring up to 920 VDC. Features 5 x 10kW redundant power module architecture for high uptime and remote serviceability, a 7" high-brightness color touchscreen display, 20 foot charging cable(s), RFID, support for OCPP 1.6 integrations, a 2 year parts and on-site labor standard warranty, remote activation support, and five years of charger connect. Features 1x CCS1 charging cable, a 65KAIC short circuit rating, and an integrated Nayax credit card reader. Includes 5 year Credit Card Reader Servicing Fee</t>
  </si>
  <si>
    <t>CCS1</t>
  </si>
  <si>
    <t xml:space="preserve"> 6AGC085481</t>
  </si>
  <si>
    <t>ABB - DCFC - Terra 124 - 120kW - Dual - CCS1/CCS1 - 400A Cables</t>
  </si>
  <si>
    <t>The high current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simultaneously up to 60 kW each</t>
  </si>
  <si>
    <t>Dual CCS-1</t>
  </si>
  <si>
    <t>Commcercial</t>
  </si>
  <si>
    <t>480VAC, 3-Phase; 153A</t>
  </si>
  <si>
    <t>19.6ft</t>
  </si>
  <si>
    <t>UL 2202, CSA No. 107.1-16; UL 2231-1, UL 2231-2, CSA STD C22.2 No. 107.1; NEC Article 625, EN 61851, EN 62196; CHAdeMO 1.2; DIN 70121, ISO 15118; IEC 61000- 6-3; EMC Class B, FCC Part 15</t>
  </si>
  <si>
    <t>Yes-both</t>
  </si>
  <si>
    <t>6AGC112997</t>
  </si>
  <si>
    <t>ABB - DCFC - Terra 124 - 120kW - Dual - CCS1/CCS1 - 400A Cables - CCR</t>
  </si>
  <si>
    <t xml:space="preserve">The high current Terra 124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simultaneously up to 60 kW each. Includes an integrated credit card reader. Includes 5 year Credit Card Reader Servicing Fee </t>
  </si>
  <si>
    <t>Credit Card, RFID, &amp; App</t>
  </si>
  <si>
    <t>Credit Card, RFID, App, QR Code</t>
  </si>
  <si>
    <t xml:space="preserve"> 6AGC100820</t>
  </si>
  <si>
    <t>ABB - DCFC - Terra 184 - 180kW - CCS/CCS - 400A Cables</t>
  </si>
  <si>
    <t xml:space="preserve">The high current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simultaneously up to 90 kW each </t>
  </si>
  <si>
    <t>480VAC, 3-Phase; 230A</t>
  </si>
  <si>
    <t xml:space="preserve"> 6AGC100820-CCR</t>
  </si>
  <si>
    <t>ABB - DCFC - Terra 184 - 180kW - CCS/CCS - 400A Cables - CCR</t>
  </si>
  <si>
    <t xml:space="preserve">The high current Terra 184 offering provides a compact, all-in-one solution while providing CCS1 charging cable(s) with 400A current capabilities. The design provides a high current charging option to reduce charge times while supporting easy installation, a 2 year parts and on-site labor standard warranty, remove activation support, and five years of charger connect. Features 2x 400A (peak) CCS1 charging cables in dual outlet configuration, and can charge 2 vehicles. Includes 5 year Credit Card Reader Servicing Fee 
simultaneously up to 90 kW each. Includes an integrated credit card reader. </t>
  </si>
  <si>
    <t xml:space="preserve">2CEB489802R0001 </t>
  </si>
  <si>
    <t>ABB - Add-on - DCFC - HVC150kW - Power Cabinet foundation</t>
  </si>
  <si>
    <t xml:space="preserve">Power Cabinet foundation - allows for installation when trenching is not possible. Labor to field install is not included. 
</t>
  </si>
  <si>
    <t xml:space="preserve">6AGC069024-R </t>
  </si>
  <si>
    <t>ABB - Add-on - DCFC - HVC150kW - Depot charge box metal pedestal</t>
  </si>
  <si>
    <t xml:space="preserve">HVC-150 Depot Charge Box Metal Pedestal </t>
  </si>
  <si>
    <t>HVC-150 - 150 kW DC Fast Charger rated up to 850 VDC, One 150 kW Power Cabinet and (2) Depot Charge Boxes with 23 foot CCS-1 cables, sequential charging, robustness and long distance packages, cellular
modem, 2 year warranty</t>
  </si>
  <si>
    <t>XT4-BUS-002</t>
  </si>
  <si>
    <t>ABB - Add-on - DCFC - HVC150kW - Depot charge box cable management system</t>
  </si>
  <si>
    <t>HVC-150 Depot Charge Box Cable Management System - must be purchased with metal pedestal (above)</t>
  </si>
  <si>
    <t>HVC-150 - 150 kW DC Fast Charger rated up to 850 VDC, One 150 kW Power Cabinet and (3) Depot Charge
Boxes with 23 foot CCS-1 cables, sequential charging, robustness and long distance packages, cellular modem, 2 year warranty, includes sequential charging package</t>
  </si>
  <si>
    <t>Terra 94 - 94 kW - Terra 94 CC UL</t>
  </si>
  <si>
    <t>The Terra 94 CC is a 90 kW DC fast charger rated up to 920 VDC with 2x 20 ft 200 amp CCS-1 cable connectors in dual outlet configuration, charging one vehicle at a time.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</si>
  <si>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Terra 94 - 94 kW - Terra 94 CJ UL</t>
  </si>
  <si>
    <t>The Terra 94 CJ is a 90 kW DC fast charger rated up to 920 VDC with a 20 ft 200 amp CCS-1 cable connector
and a 20 ft CHAdeMO connector in dual outlet configuration, charging one vehicle at a time.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</si>
  <si>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6AGC102247</t>
  </si>
  <si>
    <t>Terra 94 - 94 kW - Terra 94 C UL</t>
  </si>
  <si>
    <t>The Terra 94 C is a 90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</si>
  <si>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Terra 124 - 124kW - Terra 124 CC UL</t>
  </si>
  <si>
    <t>The Terra 124 CJ is a 120 kW DC fast charger rated up to 920 VDC with a 20 ft 200 amp CCS-1 cable connector and a 20 ft CHAdeMO connector in dual outlet configuration, and can charge 2 cars simultaneously up to 60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</si>
  <si>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120 kW or 60 kW</t>
  </si>
  <si>
    <t>6AGC102241</t>
  </si>
  <si>
    <t>Terra 124 - 124kW - Terra 124 C UL</t>
  </si>
  <si>
    <t>The Terra 124 CC is a 120 kW DC fast charger rated up to 920 VDC with 2x 20 ft 200 amp CCS-1 cable connectors in dual outlet configuration, and can charge 2 cars simultaneously up to 60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</si>
  <si>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120 kW</t>
  </si>
  <si>
    <t>6AGC102235</t>
  </si>
  <si>
    <t>Terra 124 - 124kW - Terra 124 CJ UL</t>
  </si>
  <si>
    <t>The Terra 124 C is a 120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</si>
  <si>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Terra 184 - 184kW - Terra 184 CC UL</t>
  </si>
  <si>
    <t>The Terra 184 CC is a 180 kW DC fast charger rated up to 920 VDC with 2x 20 ft 200 amp CCS-1 cable connectors in dual outlet configuration, and can charge 2 cars simultaneously up to 90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</si>
  <si>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180 kW or 90 kW</t>
  </si>
  <si>
    <t>Terra 184 - 184kW - Terra 184 C UL</t>
  </si>
  <si>
    <t>The Terra 184 C is a 180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</si>
  <si>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Terra 175 HP &amp; Terra 350 HP - 150 kW and 350 kw  Terra HP (High Power Chargers) - THP CP3 UL 500 C
5R-15M-0-0</t>
  </si>
  <si>
    <t>Terra HP Gen 3 Charge Post, 500 A CCS1, 5.3 m cable with retraction system, 15" screen, Mifare RFID
reader. cTUVus certified. 4G Modem. 2 year warranty is included.</t>
  </si>
  <si>
    <t>CE, cTUVus, for UL and Canada, IP 54, NEMA 3R</t>
  </si>
  <si>
    <t>(1) 6AGC070558
(1) 6AGC076522</t>
  </si>
  <si>
    <t>HVC-150 - 150 kW Heavy Vehicle Chargers (HVC) - HVC150 1C</t>
  </si>
  <si>
    <t>(1) 6AGC070558
(2) 6AGC076522
(1) 6AGC069251</t>
  </si>
  <si>
    <t>HVC-150 - 150 kW Heavy Vehicle Chargers (HVC) - HVC150 2C +S</t>
  </si>
  <si>
    <t>(1) 6AGC070558
(3) 6AGC076522
(1) 6AGC069251</t>
  </si>
  <si>
    <t>HVC-150 - 150 kW Heavy Vehicle Chargers (HVC) - HVC150 3C +S</t>
  </si>
  <si>
    <t>L3A-120-480-502-016</t>
  </si>
  <si>
    <t>BTCPower - DCFC - Dual Port - Gen 4 - 120KW 480V - 500A CCS1 Liq Cooled Cables - RFID + Payter P68 + Tilt Switch + NTEP</t>
  </si>
  <si>
    <t>Gen 4 120KW AIO 480V 500A-CCS1/ 500A-CCS1 Liq cooled, RFID + Payter P68 + Tilt Switch + NTEP, Includes standard 2 year warranty (parts only), Initial Inspection HPC or L3 and Turn On by BTCPower Technician Price per Dispenser(Comm-HPC/L3), and 5 year Credit Card Reader Servicing Fee</t>
  </si>
  <si>
    <t>Dual 500A-CCS1</t>
  </si>
  <si>
    <t>500A</t>
  </si>
  <si>
    <t>Switching OCPP 1.6J network providers is simple and low-cost. The majority of work involves switching the URL connection point to the particular network operator (assuming the new network operator is OCPP 1.6J compliant.</t>
  </si>
  <si>
    <t>RFID, App, Credit Cart, or QR Code</t>
  </si>
  <si>
    <t xml:space="preserve">I </t>
  </si>
  <si>
    <t>BTCPower - DCFC - Dual Port - Gen 4 - 180KW 480V - 500A CCS1 Liq Cooled Cables - RFID + Payter P68 + Tilt Switch + NTEP</t>
  </si>
  <si>
    <t>Gen 4 180KW AIO 480V 500A-CCS1/ 500A-CCS1 Liq cooled, RFID + Payter P68 + Tilt Switch + NTEP, Includes standard 2 year warranty (parts only), Initial Inspection HPC or L3 and Turn On by BTCPower Technician Price per Dispenser(Comm-HPC/L3), and 5 year Credit Card Reader Servicing Fee</t>
  </si>
  <si>
    <t>B3A-150-480-505-016</t>
  </si>
  <si>
    <t>BTCPower - DCFC - Dual Port - Gen 4 Buy America - 180KW 480V - 500A CCS1 Liq Cooled Cables - RFID - Payter P68</t>
  </si>
  <si>
    <t>Buy America Gen 4 180KW AIO 480V Empty/ 500A-CCS1 Liq cooled, RFID + Payter P68 + Tilt + NTEP, Includes standard 2 year warranty (parts only), Initial Inspection HPC or L3 and Turn On by BTCPower Technician Price per Dispenser(Comm-HPC/L3), and 5 year Credit Card Reader Servicing Fee</t>
  </si>
  <si>
    <t>Dual Port 500A CCS1</t>
  </si>
  <si>
    <t>HPCT2-360-480-2</t>
  </si>
  <si>
    <t>BTCPower - Tower - Gen 4 - 360KW 480V - 2-outputs</t>
  </si>
  <si>
    <t>Gen 4 Tower 360KW 480V 2-outputs, , Includes standard 2 year warranty (parts only)</t>
  </si>
  <si>
    <t>Dual Output</t>
  </si>
  <si>
    <t>480VAC, 3-Phase</t>
  </si>
  <si>
    <t>N/a</t>
  </si>
  <si>
    <t>BHPCT2-360-480-2</t>
  </si>
  <si>
    <t>BTCPower - Tower - Buy America Gen 4 - 360KW 480V - 2-outputs</t>
  </si>
  <si>
    <t>Buy America Gen 4 Tower 360KW 480V 2-outputs, , Includes standard 2 year warranty (parts only)</t>
  </si>
  <si>
    <t>BHPCT2-300-480-2</t>
  </si>
  <si>
    <t>BTCPower - Tower - Buy America Gen 4 - 300KW 480V - 2-outputs</t>
  </si>
  <si>
    <t>Buy America Gen 4 Tower 300KW 480V 2-outputs, , Includes standard 2 year warranty (parts only)</t>
  </si>
  <si>
    <t>HPCD1-350-02-003-CCR</t>
  </si>
  <si>
    <t>BTCPower - DCFC - Dual Port - Gen 2 Dispenser - 350A CCS1 Liq Cooled - RFID - Payter</t>
  </si>
  <si>
    <t>Gen 2 Dispenser 350A-CCS1/CCS1 Liq Cooled, RFID CC, , Includes standard 2 year warranty (parts only), Initial Inspection HPC or L3 and Turn On by BTCPower Technician Price per Dispenser(Comm-HPC/L3), and 5 year Credit Card Reader Servicing Fee</t>
  </si>
  <si>
    <t>Dual Port 350A CCS1 Liq Cooled - RFID</t>
  </si>
  <si>
    <t>CCS-1; CCS-1</t>
  </si>
  <si>
    <t>Credit cards, App, RFID, NFC, MIFARE, FeliCa</t>
  </si>
  <si>
    <t>BHPCD1-350-05-011</t>
  </si>
  <si>
    <t>BTCPower - DCFC - Single Port - Gen 2 Dispenser - 350A CCS1 Liq Cooled - RFID - Payter</t>
  </si>
  <si>
    <t>Buy America Gen 2 Dispenser Empty/350A-CCS1 Liq Cooled, RFID Payter, Includes standard 2 year warranty (parts only), Initial Inspection HPC or L3 and Turn On by BTCPower Technician Price per Dispenser(Comm-HPC/L3), and 5 year Credit Card Reader Servicing Fee</t>
  </si>
  <si>
    <t>Single CCS1</t>
  </si>
  <si>
    <t>L3A-180-480-501-015</t>
  </si>
  <si>
    <t>BTCPower - DCFC - Gen4 - Dual Port - Pedestal - 180KW/200A/500A - LIQ -CHAd/CCS1 - RFID ONLY</t>
  </si>
  <si>
    <t>Gen4 180KW AIO 480V 200A-CHAd/ 500A-CCS1 Liq cooled, RFID ONLY + Tilt + NTEP. Includes Initial Inspection HPC or L3 and Turn On by BTCPower Technician</t>
  </si>
  <si>
    <t>Dual Port, Different Connectors CCS1/CHAdemo</t>
  </si>
  <si>
    <t>CCS-1/CHAd</t>
  </si>
  <si>
    <t>L3S-50-480-02-003</t>
  </si>
  <si>
    <t>50kW Slim 408VAC CS1/CCS1</t>
  </si>
  <si>
    <t>480 VAC, 72 A</t>
  </si>
  <si>
    <t>L3S-50-480-05-003</t>
  </si>
  <si>
    <t>50kW Slim 480VAC CCS1/Empty</t>
  </si>
  <si>
    <t>L3R-100-480-02-003</t>
  </si>
  <si>
    <t>100kW Regular 480VAC CCS1/CCS1</t>
  </si>
  <si>
    <t>480 VAC 3 Ph, 132A</t>
  </si>
  <si>
    <t>L3R-100-480-05-003</t>
  </si>
  <si>
    <t>100kW Regular 480VAC CCS1/Empty</t>
  </si>
  <si>
    <t>Tritium Technologies, LLC</t>
  </si>
  <si>
    <t>RTM 50kW</t>
  </si>
  <si>
    <t>RTM 50</t>
  </si>
  <si>
    <t>Tritium’s modular and scalable RTM75/75kW is the tipping point to electrification of transportation and is powering the e-mobility revolution. This smart, scalable and reliable platform couples Tritium’s DNA of liquid cooling, small footprint, and industry leading IP65 rated enclosure, with a modular power electronics design.</t>
  </si>
  <si>
    <t>• RFID: MI-FARE ISO/IEC14443A/B, ISO/IEC15693, ISO/IEC18000-3, FeliCa, NFC
• Optional credit card reader terminal
• CPO supplied mobile app
• Vehicle: ISO15118 Plug and Charge</t>
  </si>
  <si>
    <t>Swapping to a different network is completely supported and easily accomplished</t>
  </si>
  <si>
    <t>• RFID standard
• Optional credit card reader terminal with support for magstripe, EMV and NFC/Contactless</t>
  </si>
  <si>
    <t>RTM 75kW</t>
  </si>
  <si>
    <t>RTM 75</t>
  </si>
  <si>
    <t>RTM50 CCR</t>
  </si>
  <si>
    <t>Tritium - DCFC - Dual Port CCS1/CCS1 - RTM 75 (50kW) - 20ft 200A Cables with Credit Card Reader</t>
  </si>
  <si>
    <t>50kW output charging station with Credit Card Reader supporting up to 920VDC vehicle charging system with dual simultaneous 200A CCS and 125A CHAdeMO cables. Includes 5 years RTM Connectivity Package; Includes SIM, GSM Connectivity, Cellular Data, and 5 year Credit Card Reader Servicing Fee</t>
  </si>
  <si>
    <t>Dual Port CCS1/CCS1 Dual Port CCS1/CCS1 - RTM 75 (50kW) - 20ft 200A Cables</t>
  </si>
  <si>
    <t>RFID, Credit Card , App, QR</t>
  </si>
  <si>
    <t>RTM75 CCR</t>
  </si>
  <si>
    <t>Tritium - DCFC - Dual Port CCS1/CCS1 - RTM 75 (75kW) - 20ft 200A Cables with Credit Card Reader</t>
  </si>
  <si>
    <t>75kW output charging station with Credit Card Reader supporting up to 920VDC vehicle charging system with dual simultaneous 200A CCS and 125A CHAdeMO cables. Includes 5 years RTM Connectivity Package; Includes SIM, GSM Connectivity, Cellular Data, and 5 year Credit Card Reader Servicing Fee</t>
  </si>
  <si>
    <t>Dual Port CCS1/CCS1 Dual Port CCS1/CCS1 - RTM 75 (75kW) - 20ft 200A Cables</t>
  </si>
  <si>
    <t>PKM150-2</t>
  </si>
  <si>
    <t>PKM150 (150kW) 2 Charger</t>
  </si>
  <si>
    <t xml:space="preserve">PKM150 (150kW) 2 Charging Station Site = 4 Charge Points This configuration Includes: • 1x PKM 360kW Rectifier Unit. Includes 5 years PKM Connectivity Package; Includes SIM, GSM Connectivity, Cellular Data. </t>
  </si>
  <si>
    <t>Standard Dual Port Different Connector Options per Port CCS-1/CHAd</t>
  </si>
  <si>
    <t xml:space="preserve">480VAC 3ph (no neutral) +/-10%
</t>
  </si>
  <si>
    <t>PKM150-3</t>
  </si>
  <si>
    <t>PKM150 (150kW) 3 Charger</t>
  </si>
  <si>
    <t xml:space="preserve">PKM150 (150kW) 3 Charging Station Site = 6 Charge Points This configuration Includes: • 1x PKM 360kW Rectifier Unit. Includes 5 years PKM Connectivity Package; Includes SIM, GSM Connectivity, Cellular Data. </t>
  </si>
  <si>
    <t>PKM150-4</t>
  </si>
  <si>
    <t>PKM150 (150kW) 4 Charger</t>
  </si>
  <si>
    <t xml:space="preserve">PKM150 (150kW) 4 Charging Station Site = 8 Charge Points This configuration Includes: • 1x PKM 360kW Rectifier Unit. Includes 5 years PKM Connectivity Package; Includes SIM, GSM Connectivity, Cellular Data. </t>
  </si>
  <si>
    <t>ChargePoint CPE250</t>
  </si>
  <si>
    <t xml:space="preserve">ChargePoint Express 250 Station (62.5 kW) - includes Express 250 Station, 2x Power Modules, 1x CCS1 cable, 1x CHAdeMO cable, North America Modem/SIM. cUL and UL listed.  All stations require a mounting template. </t>
  </si>
  <si>
    <t>Ground / Pad Mount</t>
  </si>
  <si>
    <t>CPE250C-625-CCS1-200A-CHD-
FTA</t>
  </si>
  <si>
    <t>ChargePoint Buy America Act (BAA) FTA CPE250</t>
  </si>
  <si>
    <t>BUY AMERICA FTA compliant. ChargePoint Express 250 Station (62.5 kW) - includes Express 250 Station, 2x Power Modules, 1x
CCS1 200A cable, 1x CHAdeMO cable, North America Modem/SIM, cUL and UL listed</t>
  </si>
  <si>
    <t>BUY AMERICA FTA compliant. CP Express 250 Station (62.5 kW) - includes Express 250 Station, 2x Power Modules, 1x 200A CCS1
cable, North America Modem/SIM,  cUL and UL listed.</t>
  </si>
  <si>
    <t>CPE250C-625-CCS1-200A-CHD-
FHWA</t>
  </si>
  <si>
    <t>ChargePoint Buy America Act (BAA) FHWA CPE250</t>
  </si>
  <si>
    <t>BUY AMERICA FHWA compliant. ChargePoint Express 250 Station (62.5 kW) - includes Express 250 Station, 2x Power Modules, 1x
CCS1 200A cable, 1x CHAdeMO cable, North America Modem/SIM, cUL and UL listed</t>
  </si>
  <si>
    <t>BUY AMERICA FHWA compliant. CP Express 250 Station (62.5 kW) - includes Express 250 Station, 2x Power Modules, 1x 200A CCS1
cable, North America Modem/SIM,  cUL and UL listed.</t>
  </si>
  <si>
    <t xml:space="preserve">ChargePoint Express 280 - 1X - CCS1, 1X-CHAdeMO </t>
  </si>
  <si>
    <t>ChargePoint Express 280 Station, NA, DC Station, 80kW, 1 x CCS1 250A, 4.5m cable, 1x CHAdeMO 140A, 4.5m cable, 2 x Power Modules, 2.4m, Cable management kit, ChargePoint Signage, 254mm (10") Touch Display, Contactless credit card and RFID reader, Cellular/Wifi, UL Listed, 1 year Parts Warranty</t>
  </si>
  <si>
    <t xml:space="preserve">80kW (standalone) </t>
  </si>
  <si>
    <t>ChargePoint Express 280 - 2X - CCS1</t>
  </si>
  <si>
    <t xml:space="preserve">ChargePoint Express 280 Station, NA, DC Station, 80kW, 1 x CCS1 250A 4.5m cable, 1x CHAdeMO 140A 4.5m cable, 2 x Power Modules, 2.4m Cable management kit, ChargePoint Signage, 254mm (10") Touch Display, Contactless credit card and RFID reader, Cellular/Wifi, UL Listed, 1 year Parts Warranty </t>
  </si>
  <si>
    <t>CPE280 62.5KW Single CCS1</t>
  </si>
  <si>
    <t xml:space="preserve">CCS </t>
  </si>
  <si>
    <t>CPE 280 62.5KW Dual CCS1/CHAdeMO</t>
  </si>
  <si>
    <t>CPE280 80KW Single CCS1</t>
  </si>
  <si>
    <t>CPE 280KW 80KW Dual CCS1/CHAdeMO</t>
  </si>
  <si>
    <t>CPE 280KW 80KW Dual CCS1/CCS1</t>
  </si>
  <si>
    <t>CCS/CCS</t>
  </si>
  <si>
    <t>Output (kW)</t>
  </si>
  <si>
    <t>Vehicle Connector Types</t>
  </si>
  <si>
    <t>Charging Level</t>
  </si>
  <si>
    <t>Method of Initiating Charge / Authentication (RFID, Mobile App, QR Code etc.) If multiple list all</t>
  </si>
  <si>
    <t>Warranty (Description, coverage &amp; duration)--provide link if available</t>
  </si>
  <si>
    <t>Payment Mechanism (Credit Card Swipe, RFID, App, etc.) Please list all that apply</t>
  </si>
  <si>
    <t>If Networked, meets security requirements (See Appendix A, Statement of Work, par. 7.4)</t>
  </si>
  <si>
    <t>Is Power Management Software included or priced separately?</t>
  </si>
  <si>
    <t>Link</t>
  </si>
  <si>
    <t>Comment/Description</t>
  </si>
  <si>
    <t>Included</t>
  </si>
  <si>
    <t>https://beamforall.com/product/ev-arc-2020/</t>
  </si>
  <si>
    <t>BP Pulse</t>
  </si>
  <si>
    <t>GSA-BDL-HLX-DC50-MB-2</t>
  </si>
  <si>
    <t>BP Pulse 50KW Heliox</t>
  </si>
  <si>
    <t>EVD0505M1</t>
  </si>
  <si>
    <t xml:space="preserve">EVD0505M1 Mobile DC Fast Station Single </t>
  </si>
  <si>
    <t>EVD0505M2</t>
  </si>
  <si>
    <t>EVD0505M2 Mobile DC Fast Station Dual</t>
  </si>
  <si>
    <t>Site Planning and EVSE Ancillary Service</t>
  </si>
  <si>
    <t>Description of What is Included with the Service</t>
  </si>
  <si>
    <t>Labor Category</t>
  </si>
  <si>
    <t>Geographic Coverage</t>
  </si>
  <si>
    <t>Contractor Teaming Agreement</t>
  </si>
  <si>
    <t>EVSE Site Assessment (to include onsite visit)</t>
  </si>
  <si>
    <t>We will provide a site visit to determine the electrical capacity of the site, identify location of distribution or service lines and the required power supply for the type and quantity of charging stations, risk to potential sites from the impacts of climate change, and provide the optimal location for the EVSE location</t>
  </si>
  <si>
    <t>Project Engineer</t>
  </si>
  <si>
    <t>Project Manager</t>
  </si>
  <si>
    <t>Senior Technician</t>
  </si>
  <si>
    <t>Permitting/inspection (as applicable)</t>
  </si>
  <si>
    <t>Identify applicable codes and permitting requirements as well as complete necessary permit application needed for the deployment of EVSE solution.</t>
  </si>
  <si>
    <t>Electrician</t>
  </si>
  <si>
    <t>Utility Coordination</t>
  </si>
  <si>
    <t>Design communication plan and outreach specifically catered to the EVSE deployment to encourage collaboration and information sharing. We will work closely with the utility service providor to document common understanding of site needs and objectives to ensure project timelines are met.</t>
  </si>
  <si>
    <t>Development of electrical plans</t>
  </si>
  <si>
    <t>Dedicated in-house team of Professional Engineers will design and deliver electrical plans for the EVSE installation.</t>
  </si>
  <si>
    <t>Senior Engineer</t>
  </si>
  <si>
    <t>Electrical wiring and upgrade of electrical panel</t>
  </si>
  <si>
    <t>A licensed electrician will perform wiring and upgrade of the electrical panel to enable EVSE installation. All work performed will meet required safety codes.</t>
  </si>
  <si>
    <t>Lead Electrician</t>
  </si>
  <si>
    <t>Site Preparation</t>
  </si>
  <si>
    <t>Licensed electrician and/or project manager will ensure site is prepared for EVSE installation. Ensuring installation plans are in compliance with all relevant codes.</t>
  </si>
  <si>
    <t>Station Activation</t>
  </si>
  <si>
    <t>Ameresco will follow EVSE manufacturer guidelines to activate the EVSE unit. We will ensure the unit is installed correctly and performing at its rated power levels.</t>
  </si>
  <si>
    <t>Affixing or Securing Station</t>
  </si>
  <si>
    <t>Electrician will install EVSE unit in accordance with manufacturing guidelines.</t>
  </si>
  <si>
    <t>Solar Station Set-up</t>
  </si>
  <si>
    <t>Ameresco will follow manufacturer guidelines and ensure the set-up complies with local codes and ordinances.</t>
  </si>
  <si>
    <t>Solar Station Site Assessment</t>
  </si>
  <si>
    <t>Ameresco will conduct a solar analysis and provide locations that are best suited for the proposed solution.</t>
  </si>
  <si>
    <t>Basic Installation (when no construction work is required)</t>
  </si>
  <si>
    <t>Ameresco will produce a detailed workplan and schedule for the installation to ensure the EVSE deployment is ontime and budget. The plan and correspnding installation will factor in the hardware options, program timelines, permitting, and compliance with local, state, and federal building codes practices and regulations.</t>
  </si>
  <si>
    <t>Commissioning Engineer</t>
  </si>
  <si>
    <t>Consulting Services</t>
  </si>
  <si>
    <t>Ameresco's internal subject matter experts will offer guidance on the location, type and quantity of EVSE for deployment. Team will conduct an analysis and investigation to uncover host site factors that could impact station utlization and costs and provide recommended solution for each project.</t>
  </si>
  <si>
    <t>General Program Oversight &amp; Management (to include onsite visit)</t>
  </si>
  <si>
    <t>Expert guidance, advice, historical business knowledge and oversight to their direct reports to ensure the projects are executed per ESG and customer requirements and standards. This includes labor, travel, applicable taxes to travel from home office to proposed project location.</t>
  </si>
  <si>
    <t>Engineering Manager II</t>
  </si>
  <si>
    <t>Project evalution &amp; Assessment (to include onsite visit)</t>
  </si>
  <si>
    <t>Includes labor, travel and taxes related to project execution. Services include senior level management of project staff including managing time, resources, money, and project scope are the basic elements to every successful project. Will serve to provide a point of contact for customer and a link back to company leadership.</t>
  </si>
  <si>
    <t>Project Manager, Sr</t>
  </si>
  <si>
    <t>Permitting/inspection coordination</t>
  </si>
  <si>
    <t>Direct project management labor for permit coordination, scheduling inspections and site deliveries.</t>
  </si>
  <si>
    <t>Administration Support</t>
  </si>
  <si>
    <t>Utility Rebate &amp; Interconnection Coordination</t>
  </si>
  <si>
    <t>Services include labor &amp; travel related to performing market research to determine utility incentives and rebates related to ECMs under development. May provide interconnection drawings and gathering feedback from company and project stakeholders. Provides quality assurance to make sure a product meets specifications and standards for incentive payments and interconnection guidelines based on planned product improvements and upgrades.</t>
  </si>
  <si>
    <t>Development Engineer II</t>
  </si>
  <si>
    <t>Design Review &amp; Approval of electrical plans</t>
  </si>
  <si>
    <t>Services include labor and travel related to design review from an expert level engineer with authority and privileges to sign off on electrical drawings, mechanical drawings, civil design including concrete piers and foundations and other related technical standards to meet the proposed facilities and services for the project.</t>
  </si>
  <si>
    <t>Engineer, Sr</t>
  </si>
  <si>
    <t>Other Electrical wiring and upgrade of electrical panel</t>
  </si>
  <si>
    <t>Certified journeyman electrician or higher to conduct electrical wiring and electrial panel upgrades, as necessary.</t>
  </si>
  <si>
    <t>Electrician, Maintenance</t>
  </si>
  <si>
    <t>Facility Preparation</t>
  </si>
  <si>
    <t>Labor, travel, applicable taxes to travel from home office to proposed project location. Evaluate site conditions, develop preliminary sketch of site, and identify physical project location. Report findings to within 7 days.</t>
  </si>
  <si>
    <t>Facility Support</t>
  </si>
  <si>
    <t>Station System Support</t>
  </si>
  <si>
    <t>Station system support requires certified journeyman electrician or higher. Includes labor &amp; travel related to support services in the field.</t>
  </si>
  <si>
    <t>System Support Specialist</t>
  </si>
  <si>
    <t>Installation &amp; Activation of panels &amp; Station Support</t>
  </si>
  <si>
    <t>Labor &amp; travel related to system installation, activation and commissioning, usually requires a journeyman electrician or equivalent.</t>
  </si>
  <si>
    <t>Basic Installation &amp; Site Prep</t>
  </si>
  <si>
    <t>Labor &amp; travel related to site preparation and basic installation as part of civil construction, excavation, concrete, site grading, and concrete work.</t>
  </si>
  <si>
    <t>General Maintenance Worker</t>
  </si>
  <si>
    <t>Perform All aspects of EVSE Site Assessment, which generally includes: Labor, travel, applicable taxes to travel from home office to proposed project location. Evaluate existing site conditions, including existing power, proposed location of EV charging stations, ADA compliance if required, existing utilities and other site constraints, develop preliminary sketch of site, and identify physical project location, assumptions and constraints. Report findings within 7 days.
 Manage projects following project processes and where applicable provide direction to assisting Project Engineers. Complete projects per the contractual requirements within budget, on time and with a high level of customer satisfaction. Responsible for the overall financial performance of assigned projects including project planning, billing, revenue forecasting, A/R collections and re-estimating costs of installation projects. Manage the delivery of the contracted scope and secure change orders for the expansion of scope.</t>
  </si>
  <si>
    <t>PROJECT ENGINEER / MANAGER</t>
  </si>
  <si>
    <t>Perform All aspect for obtaining permits, which generally includes: Direct project management labor for permit coordination, including meeting with AHJ, planset submittal, following up on plan check review status, addressing comments and coordination of re-design, obtaining construction permit.
 Manage projects following project processes and where applicable provide direction to assisting Project Engineers. Complete projects per the contractual requirements within budget, on time and with a high level of customer satisfaction. Responsible for the overall financial performance of assigned projects including project planning, billing, revenue forecasting, A/R collections and re-estimating costs of installation projects. Manage the delivery of the contracted scope and secure change orders for the expansion of scope.</t>
  </si>
  <si>
    <t>Perform All aspects of utility coordination, which generally includes: Direct project management labor for utility coordination, including reviewing utility specific requirements, meeting with AHJ and utility, submitting utility application with supporting documentation such as site layout and single line diagram, addressing comments, analysis of cost and constructability for specific site. 
 Manage projects following project processes and where applicable provide direction to assisting Project Engineers. Complete projects per the contractual requirements within budget, on time and with a high level of customer satisfaction. Responsible for the overall financial performance of assigned projects including project planning, billing, revenue forecasting, A/R collections and re-estimating costs of installation projects. Manage the delivery of the contracted scope and secure change orders for the expansion of scope.</t>
  </si>
  <si>
    <t>Perform All aspects of developing electrical plans, which generally includes: Perform Engineering for development of electrical drawings. Design site layout based on initial EVSE site assessment, optimize layout and conduit routing to provide the most cost-effective solution, prepare required electrical calculations, single line diagram, panel and conduit schedules.
 Manage projects following project processes and where applicable provide direction to assisting Project Engineers. Complete projects per the contractual requirements within budget, on time and with a high level of customer satisfaction. Responsible for the overall financial performance of assigned projects including project planning, billing, revenue forecasting, A/R collections and re-estimating costs of installation projects. Manage the delivery of the contracted scope and secure change orders for the expansion of scope.</t>
  </si>
  <si>
    <t>Perform all aspects of Electrical Wiring and upgrade of electrical panel, as necessary, including installation, configuration, assisting with startup and commissioning, completing all required project documentation, such as as-builts, punch lists, commissioning reports, etc.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</si>
  <si>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CONTROLS TECHNICIAN</t>
  </si>
  <si>
    <t>Perform all aspects of site preparation as required by the AHJ approved construction drawings, including identification of existing utilities, excavation, concrete work, site grading, concrete coring.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</si>
  <si>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all aspects of site activation and commissioning by following charger manufacturer requirements and guidelines as well as EVgo standard procedures and quality control requirements, prepare and provide as-builts and commissioning report.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</si>
  <si>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all aspects of Affixing and securing station by following charger manufacturer requirements and guidelines as well as EVgo standard procedures and quality control requirements, prepare and provide as-builts and commissioning report.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</si>
  <si>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Solar station start up.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</si>
  <si>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solar station site assessment, which generally includes: Labor, travel, applicable taxes to travel from home office to proposed project location. Evaluate site conditions, develop preliminary sketch of site, and identify physical project location. Report findings to within 7 days.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</si>
  <si>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Perform all aspects of basic installation, which generally includes: Basic installation to match site specific needs and AHJ approved construction drawings. For above ground design, this may include installation of EMT/RMC conduits and electrical wiring, junction boxes and/or conduit bodies and supports per NEC and local jurisdiction requirements.. 
 Under direct supervision, perform installation, configuration and programming of building systems. Assist with startup, commissioning and re-commissioning of systems that utilize pneumatic / electrical / electronic technology. Assist with the setup of operator workstations. Responsible for completing all project documentation, including: as-builts, work orders, project status reports and punch lists. Perform operator training on how to operate and maintain system.</t>
  </si>
  <si>
    <t>Comprehensive analysis, evaluation, and report for the installation of Electrical Vehicle Charging Stations. This work shall include the analysis and evaluation of the existing electric utility supply capacity, solar photovoltaic (PV) power system energy production (if applicable), and existing electrical power distribution system condition, capacity, loading, and available space, along with providing recommendations, phasing, preliminary scopes of work, budgetary estimates.</t>
  </si>
  <si>
    <t>Senior Energy Engineer</t>
  </si>
  <si>
    <t>Apply for Permits, attend and respond to inspection (as applicable)</t>
  </si>
  <si>
    <t>Utility Coordination for services that originate from the utility</t>
  </si>
  <si>
    <t>Junior Energy Engineer</t>
  </si>
  <si>
    <t>Site Preparation, trenching, paving</t>
  </si>
  <si>
    <t>Station Activation or commissioning</t>
  </si>
  <si>
    <t>Installation of Solar -PV hardware and connection to the site AC panel</t>
  </si>
  <si>
    <t>Solar-PV Site Assessment</t>
  </si>
  <si>
    <t>Power stub presumed available. Set the unit in place and commission.</t>
  </si>
  <si>
    <t>Remote Site Assessment</t>
  </si>
  <si>
    <t>The Design Engineer (DE) performs a site walk at the property. The purpose is to collect data to draft an Electrical Design and to gather information required to request permits.</t>
  </si>
  <si>
    <t>Electrical Engineer</t>
  </si>
  <si>
    <t>Network Project Manager</t>
  </si>
  <si>
    <t>Principal Program Manager</t>
  </si>
  <si>
    <t>Data collected from the site walk will be provided to the Principal Program Manager. The DE will apply for permits from the AHJ (Authorities having Jurisdiction). Payments are either sent online or emailed, depending on if the property is under rent control. The PPM will oversee the permit process until granted.</t>
  </si>
  <si>
    <t>Any permits that were applied for have been received from the Utility. The DE will compile the diagrams approved from the Electrical Plan Set as well as the received permits into a Design Package. The Design Package is sent to the Utility for approval. The Utility will determine if the facilities present on the property are able to adequately support the Electrical Design. If additional infrastructure is required, the Utility will inform the Electrical Designer so that any changes to the Design can be accounted for.</t>
  </si>
  <si>
    <t>The Electrical Plan Set contains the Architectural Diagram, Electrical Signal Line Diagram, BOM, SOW and Project ROI. The Architectural and Electrical Signal Line Diagrams detail the mounting points for the chargers, how power will be routed to each of the mounting locations and if adequate power is available on-site. The Diagrams are created in AutoCAD format.</t>
  </si>
  <si>
    <t>Includes all electrical work that may be required in order to properly install the charging station; may vary depending on project site and location.</t>
  </si>
  <si>
    <t>Electrical Apprentice</t>
  </si>
  <si>
    <t>Electrical Foreman</t>
  </si>
  <si>
    <t>The PPM will perform a site walk with the Installer and Property Owner. Final mounting locations, the amount of conduit and wire will be determined. A construction schedule will also be drafted by the Installer and Property Owner.</t>
  </si>
  <si>
    <t>Assistant Project Manager</t>
  </si>
  <si>
    <t>Involves all activities that go into activating charging station following the completion of installation.</t>
  </si>
  <si>
    <t>Network Technician</t>
  </si>
  <si>
    <t>Involves all activities that go into securing the installed charging station.</t>
  </si>
  <si>
    <t>Basic installation that does not involved extensive construction work and/or any structural alterations; i.e. chargers that only needed secured/activated.</t>
  </si>
  <si>
    <t>Inventory of existing EV infrastructure (if applicable) 
 1) Make, model, serial number, amperage, photograph of infrastructure, location (latitude, longitude) and aerial map with visual indicator of where the chargers are on the property 
 2) Encompassing standard level 2 &amp; 3 automotive chargers as well as specialized electric vehicle charging equipment for heavy duty fleet equipment up to Class 8
 3) Details around power distribution and feeding branch of existing chargers, number of chargers on each breaker, panel capacity and utilization 
 Utilizing data provided by the site/facilities management
 1) General projection of the electric infrastructure capacity and needs of facilities vehicles at a site level, with an estimation of maximum load at each site
 2) Charge management capabilities to shift load and/or peak shave 
 An engineering assessment of chosen sites 
 1) The size of the electrical infrastructure upgrades required to meet the load for new/additional charging equipment
 2) On-site placement of the charging infrastructure
 3) Type of charging hardware required i.e. (# of ports per station, pedestal/wall-mounted/pantograph/DC vs AC) and infrastructure required to power them, e.g. subsurface excavation or if wall mounted, conduit run.
 4) The set-up of the required charger communication network (Wireless, Ethernet, Modbus) and integration Charger and /or Building Management 
 5) Suggested reconfigurations of parking and site configuration</t>
  </si>
  <si>
    <t>• Mechanic 
 • Electrical Specialist 
 • Power System Engineer 
 • Electrical Installer 
 • Energy Engineer 
 • Energy Specialist 
 • Energy Project Manager</t>
  </si>
  <si>
    <t>See GS-07F-217CA for tiered rates by location</t>
  </si>
  <si>
    <t>Continental US , Alaska &amp; Hawaii</t>
  </si>
  <si>
    <t>Zoning and permitting submittal and obtainment of approval, third party contracted by Siemens RSS RAM</t>
  </si>
  <si>
    <t>1) Utility coordination incorporating subsurface utilitities like Gas, Water, Electricity, conflict analysis and communication about Charging infrastructure project requirements with site manager and utilities 
 2) Typical items of discussion include facility excavations in existing and paved roadways, disruption of essential facility services, location of utility facilities, permit procedures, right-of-way access controls, and underground facility damage prevention.</t>
  </si>
  <si>
    <t>Site electrical plans 
 For review:
 -Product data sheets
 -Installation manuals
 For construction:
 -Final as built drawings charger equipment 
 -Wire diagrams power&amp; comminication between power distribution and chargers
 -Cables and ducting plans between at site, between chargers and power distribution
 As built:
 -Installation information including equipment anchorage provisions 
 -Final, as- built drawings, recording the actual circuiting of panels
 -Installation, Operation and Maintenance manuals</t>
  </si>
  <si>
    <t>Panel &amp; Switchboard Extensions Charger related 
 1)Circuit Breaker replacement/addition
 2)Panelboard /Switchboard expansion 
 3)Metering expansion/addition 
 and associated wiring</t>
  </si>
  <si>
    <t>Site prepration third party contracted by Siemens RSS RAM</t>
  </si>
  <si>
    <t>Commissioning &amp; Start Up 
 1) Validation of site readiness, mechanical mounting integrity i.e., wall or pedestal
 2) Ingress protection at charger, building, conduits, distribution panels
 3) Validation of power cable and communication cable termination 
 4) Validation in implementation of charger specifics i.e., Network configuration, Wireless, Ethernet, Modbus, Building integration
 5) Access control configuration i.e., Open, RFID, Credit Card, Cell Phone App
 6) Charger registration into Cloud 
 7) Functional test of charger with customer vehicle 
 8) Functional test of Cloud Communication 
 9) Basic Customer Training of Charger Operation</t>
  </si>
  <si>
    <t>Wall, Pedestal or Pad mounting at site included and provided by Siemens, provision to mount equipment to be provided for customer</t>
  </si>
  <si>
    <t>Continental US</t>
  </si>
  <si>
    <t>Installation with Siemens approved electrical contractors 
 1) Cable runs and installation from panel board/power distribution to charg equipment 
 2) Mechanical charger instatllation to wall, pedestal , pad 
 3) Power &amp; communication cable termination 
 4) Breaker installation in Panel/switchboards (if required)
 5) Power distribution equipment Installation i.e. Switchboards, metering equipment, transformer (if required )</t>
  </si>
  <si>
    <t>Site assessment is done to verify available electrical services, paths to bring conduits and wires, cell signal strength for possible signal boosters.  There is a 4 Hour minimum cCharge.</t>
  </si>
  <si>
    <t>FINAL STATION INSTALLATION 
Permits/plan checks/ inspections. 
Permitting and inspections will always be part of a proposal that include installation.</t>
  </si>
  <si>
    <t>Depending on the service requirement we will need.  There is a 4 Hour minimum charge.</t>
  </si>
  <si>
    <t>Supply of engineering plans by registered electrical engineer and process follow through till approval</t>
  </si>
  <si>
    <t>Generally, includes a subpanel or the installation of a new service depending of the project.
Price includes:  Panel + framing rack + 8 hours journeyman</t>
  </si>
  <si>
    <t>Online process to connect station to the network</t>
  </si>
  <si>
    <t>Level 2 Basic Installation (when no construction work is required)</t>
  </si>
  <si>
    <t>FINAL INSTALLATION Level 1/Level 2
With site already prepared.  When wiring with 4' stub up and concrete pad. 
Installation of charger and power up. No protective bollards.</t>
  </si>
  <si>
    <t>Level 3 Basic Installation (when no construction work is required)</t>
  </si>
  <si>
    <t>FINAL INSTALLATION Level 3 DC
Installation with site already prepared.  When wiring with 4' stub up and concrete pad. 
Installation of charger and power up. No protective bollards.</t>
  </si>
  <si>
    <t>Other</t>
  </si>
  <si>
    <t xml:space="preserve">Supply and installation of 2 protective bollards per station - It includes the supply of 2 bollards and 8 hours of a journeyman for for the installation </t>
  </si>
  <si>
    <t>CHARGEPOINT EXPP-BLOCK-COMMISSIONING</t>
  </si>
  <si>
    <t>The Commissioning service includes on-site validation of electrical capacity, transformers, panels, breakers, wiring, and that the Express Plus Power Block installation meets all ChargePoint published requirements and local codes. A final Commissioning Report will be provided to the customer. Note that if Commissioning cannot be performed to completion due to site or installation deficiencies, the customer will incur a rescheduling fee to repeat the service after site deficiencies are corrected.</t>
  </si>
  <si>
    <t xml:space="preserve">CHARGEPOINT EXPP-PL1000-COMMISSIONING </t>
  </si>
  <si>
    <t>The Commissioning service includes on-site validation of electrical capacity, transformers, panels, breakers, wiring, cellular coverage and that the station installation meets all ChargePoint published requirements and local codes. In addition to verifying and testing the installation, the Commissioning service includes ensuring the ChargePoint station is connected to the ChargePoint network, to properly establish communications, ensure the software is up to date, and perform pairing configuration, if required. In conjunction with Commissioning, the ChargePoint Activations team will configure the station and apply policies according to the customer’s specifications. A final Commissioning Report will be provided to the customer. Note that if Commissioning cannot be performed to completion due to site or installation deficiencies, the customer will incur a rescheduling fee to repeat the service after site deficiencies are corrected.</t>
  </si>
  <si>
    <t>CHARGEPOINT CPE250-COMMISSIONING</t>
  </si>
  <si>
    <t>This service includes on-site validation of electrical capacity, transformers, panels, breakers, wiring, cellular coverage.  Priced Per Unit.</t>
  </si>
  <si>
    <t>AMPLY POWER CONF-V</t>
  </si>
  <si>
    <t>Telematics Configuration to OMEGA.  Priced Per Unit.</t>
  </si>
  <si>
    <t>AMPLY POWER CONF-C</t>
  </si>
  <si>
    <t>EVSE Configuration and Commissioning to OMEGA. Priced Per Unit.</t>
  </si>
  <si>
    <t>CHARGEPOINT CPSUPPORT-ACTIVE</t>
  </si>
  <si>
    <t>Initial Station Activation &amp; Configuration Service for CT4000 Activation. Priced Per Unit.</t>
  </si>
  <si>
    <t>CHARGEPOINT CT4000-INSTALLVALID</t>
  </si>
  <si>
    <t>Customer works with their own contractor to perform all construction up to the point where the stations can be bolted down and connected. CT4000 Validation.  Priced Per unit.</t>
  </si>
  <si>
    <t>CHARGEPOINT CPSUPPORT-SITEVALID</t>
  </si>
  <si>
    <t xml:space="preserve">Customer works with their own contractor to perform all construction and station installation services. </t>
  </si>
  <si>
    <t>CHARGEPOINT CPF-ACTIVE</t>
  </si>
  <si>
    <t xml:space="preserve">Fleet Application Only - Initial Station Activation &amp; Configuration Service </t>
  </si>
  <si>
    <t>CHARGEPOINT CPF-INSTALLVALID</t>
  </si>
  <si>
    <t>ABB E-mobility Inc. ACDCWB</t>
  </si>
  <si>
    <t>Activation Fee per Terra DC Wallbox. Priced Per unit.</t>
  </si>
  <si>
    <t>ABB E-mobility Inc. ACT1X4</t>
  </si>
  <si>
    <t>Activation Fee per Terra 94/124/184 - Priced Per unit.</t>
  </si>
  <si>
    <t>ABB E-mobility Inc. ACTHP</t>
  </si>
  <si>
    <t>Activation Fee per Terra HP or HVC - Priced Per unit.</t>
  </si>
  <si>
    <t>ABB E-mobility Inc. ACTHP3D</t>
  </si>
  <si>
    <t>Activation Fee per Terra HP350 or Terra HP 175 Dynamic - Priced Per unit.</t>
  </si>
  <si>
    <t>ABB E-mobility Inc. CSAHVC</t>
  </si>
  <si>
    <t>Onsite Commissioning Fee per HVC (includes one Depot Charge Box)</t>
  </si>
  <si>
    <t>It includes the labor of by  Project Manager, Journeyman and Apprentice to bring utilities to the final location and have the site "make-ready" to do the final installation.  Adding electrical panel if needed, run conduits to final site, add concrete pad if a pedestal station run wires to site to have the ready for the installation of the station</t>
  </si>
  <si>
    <t>Project Manager 
Journeyman
Apprentice</t>
  </si>
  <si>
    <t>Project Manager: $163.39
Journeyman: $110.23
Apprentice: $90.77</t>
  </si>
  <si>
    <t>Project Manager: $161.76
Journeyman: $109.13
Apprentice: $89.86</t>
  </si>
  <si>
    <t>Engineer I</t>
  </si>
  <si>
    <t>US</t>
  </si>
  <si>
    <t>Engineer II</t>
  </si>
  <si>
    <t>WSP brings its extensive experience and success in traditional fleet facility design projects to EV fleet focused projects. WSP has been involved in preparing EV focused designs for new and existing sites for over 100 different facilities across North America and beyond. WSP is focused on developing design solutions that are scalable and expandable as the fleet transitions over time, regardless of whether there is an existing master plan or who created the existing master plan. Each site is individually evaluated and matched with the anticipated EV fleet and available charging technologies to determine the most appropriate implementation strategy.</t>
  </si>
  <si>
    <t>Engineer III</t>
  </si>
  <si>
    <t>Engineer IV</t>
  </si>
  <si>
    <t>Project Manager II</t>
  </si>
  <si>
    <t>Electric utility support is often overlooked as a small part of any transition plan. Too many fleet owners have ordered a tranche of vehicles and then begun the utility engagement process, only to be told that new power supplies won’t be available for 3-4 years. WSP recognized early that utility interconnection is one of the slowest moving parts of each transition project, and as such we emphasize to our clients the benefits of early engagement with the local utility. To support that, we offer an experienced team of energy engineers who understand electric utility requirements related to fleet transitions. They have worked with electric utilities before to phase in power (avoiding interruptions to fleet transitions); to avoid potential future re-work from
 poorly planned pilot projects; and to pivot transition plans to adapt when we have received early notification of long lead times for new substation infrastructure. There are over 3,000 electric utilities across the country, and each has different processes for new load applications and interconnection agreements. WSP insights are crucial to navigating those processes.
 Beyond initial capital costs, it is also important to understand the ongoing operating costs of using electricity as the fuel. The WSP utility team can evaluate the tariffs offered by each utility, where rates may vary with time of day or based on monthly peak demand usage, to predict costs more accurately for the agency. Since the actual costs can be quite complicated. WSP will explore charge management software options for each site according to operations.
 WSP’s utility team also regularly performs analysis for reliability and resilience of power supplies. Each fleet and site will face different options for procuring reliable power, with some probably moving to onsite power generation in the form of a microgrid to improve resilience (see figure at right). WSP can offer early consulting to determine feasibility, cost, level of sustainability, and more at each site, considering operations, vehicle types, charger recommendations, and software integrator options. There are many potential benefits, but also significant hurdles to implementing this in practice. WSP can assist GSA clients in all of the following areas: Load Modeling; Utility Coordination; Permitting; V2G and V2X Analysis; Resiliency Planning; Solar and Microgrid Integration; Demand Management Strategies</t>
  </si>
  <si>
    <t>Other - Strategic Planning &amp; Phasing</t>
  </si>
  <si>
    <t>WSP can help GSA and client agencies develop actionable fleet electrification roll out plans that account for the unique operating requirements of that government agency’s fleet, commercially available technology options, facility constraints, capital and operating budget constraints, political/management concerns, and equity issues. A detailed roll-out plan is a critical tool that each agency can then use to methodically identify the critical path for fleet transition, develop realistic budgets and workforce plans, minimize disruptions to facilities and fleet operations, and identify training, management, and operational changes required to make the transition successful. WSP can help develop fleet electrification plans with procurement schedules that reflect real world EV availability, operational needs, and vehicle retirement policies, and that match infrastructure design, permitting, and construction planning to available vehicle procurement schedules. We can also provide consulting on facility energy and load analysis; develop capital and operating cost estimates; analyze climate, air quality/public health, and equity effects of the fleet transition; and identify alternative procurement and project delivery strategies.
 Fleet electrification also often requires significant changes to O&amp;M practices to address both the limitations and opportunities of new technology. WSP can help agencies identify the necessary changes and develop detailed operating plans to ensure a successful transition in these areas as well, including: Service planning and scheduling; Workforce planning; Operator training; Vehicle and facility maintenance training; Vehicle maintenance program planning; Facility maintenance program planning; Safety protocols and emergency planning; Resiliency planning; Development and evaluation of alternative; procurement or project delivery strategies.</t>
  </si>
  <si>
    <t>Planner II</t>
  </si>
  <si>
    <t>Planner III</t>
  </si>
  <si>
    <t>Other - Route Energy Modeling</t>
  </si>
  <si>
    <t>Matching vehicle capabilities to the daily service needs of the specific impacted agency is critical to the success of any government fleet electrification effort. WSP has developed in-house tools to estimate daily vehicle energy needs based on vehicle type, climate, topography, and route/service profiles. WSP also maintains a comprehensive database of all light-, medium- and heavy-duty electric vehicles currently commercially available. Our team can easily search and filter this database on multiple criteria such as battery capacity/range, charging time, price, passenger capacity, four-wheel drive capability, and other functional characteristics to support informed decisions. Using these tools and outputs like those pictured below, WSP quickly matches service needs to available vehicles for a given government agency fleet and vehicle type, as well as estimate charging infrastructure requirements to support an electrified fleet.</t>
  </si>
  <si>
    <t>Other - Procurement &amp; Operating Support</t>
  </si>
  <si>
    <t>Specific services WSP can provide to support government agencies include development of vehicle and infrastructure technical specifications and other action-ready procurement documents; technical and administrative management of procurement activities; vehicle manufacturing QA/QC inspections; Buy America audits and other procurement compliance reviews; development of independent cost estimates; development of workforce training programs; development of maintenance procedures and plans; and vehicle and charging activity data tracking, analysis, and reporting. Summary of support: Vehicle and Infrastructure Specifications; Buy America Audits; Vehicle QA/QC Inspections; Workforce Training Plans; Maintenance Programs; Operating Cost Estimates; Pilot Program Management; Data Tracking and Analysis.</t>
  </si>
  <si>
    <t>Other - Facilities Master Planning</t>
  </si>
  <si>
    <t>Developing an agency-level master plan at this early phase of EV implementation will empower GSA government agency clients with a scalable, methodical approach to making their individual transition implementable and effective. WSP offers many successful examples of facilities master planned in ways that avoided negative impacts to on-going operations and let clients adapt to ongoing improvements in vehicle, equipment, infrastructure, and charging technology during the plan period without the need for re-planning.
 WSP has incorporated lessons learned from 880+ fleet facility master planning projects into this focused EV master planning system, offering distinct value to government agencies under this BPA. With over 100 EV-specific facility master plans already delivered, our teams excel at assessing the people, vehicles, and workflow at a given site and developing effective EV transition plans that minimize operational impacts. Because WSP is focused on the operational efficiency of a specific government site and not a set of canned charging solutions, our professionals are equipment agnostic and focused only the best long-term interests of our government client.</t>
  </si>
  <si>
    <t>Architect I</t>
  </si>
  <si>
    <t>Architect II</t>
  </si>
  <si>
    <t>Other - Facility Design</t>
  </si>
  <si>
    <t>WSP brings its extensive experience and success in traditional fleet facility design projects to EV fleet focused projects. WSP has been involved in preparing EV focused designs for new and existing sites for over 100 different facilities across North America and beyond. WSP is focused on developing design solutions that are scalable and expandable as the fleet transitions over time, regardless of whether there is an existing master plan or who created the existing master plan. Each site is individually evaluated and matched with the anticipated EV fleet and available charging technologies to determine the most appropriate implementation strategy.
 If an existing master plan is to be implemented in whole or in part, WSP will review it with the client agency to determine the current appropriateness of the masterplan approach and recommend any improvements that can help the current project and future implementations based on new technologies or lessons learned. And with the rapid evolution in EV technologies, WSP is focused on making each EV project future-ready by planning for future implementation phases, equipment replacement and anticipated future charging technologies.
 WSP also maintains nondisclosure agreements with all the major charging equipment manufacturers and leverages that industry knowledge to develop vendor-agnostic design solutions, allowing for competitive bids of the charging equipment which are typically required in federally funded projects. WSP has assisted agencies with procuring charging equipment through the infrastructure contractor or procuring the charging equipment directly from the manufacturer and providing it to the contractor for installation. Both procurement options have advantages and disadvantages and WSP has the knowledge and experience to guide government agencies in selecting the right procurement method for a site-specific scope.
 Ultimately detailed plans and specifications for charging equipment and required infrastructure improvements will be prepared to evaluate the circumstances and issued to the government agency in preparation for the procurement process. WSP can support any government agency through the procurement process, answering bidder questions, issuing addendums, and reviewing submissions. WSP is also able to provide support services during construction, reviewing contractor submittals, answering contractor requests for clarification, and providing periodic site observations of the installation process.</t>
  </si>
  <si>
    <t>Other - Public Private Partnerships</t>
  </si>
  <si>
    <t>PPP Planning Support - advise the public sector and their private partners on strategies to achieve their respective objectives throughout the life of a PPP project. In the early planning stages of a project, we advise on feasibility, delivery options, risk analysis, and value for money, utilizing core engineering and commercial knowledge gained from successful delivery and operation of a broad range of PPP projects.
 PPP Procurement Advisory - advise on practical aspects of the legal or regulatory issues, as well as pre-developing a PPP project to improve feasibility, and modifying the planning approach to accommodate a PPP procurement. During the procurement process, WSP offers expertise as both a technical and commercial advisor for the public sector and advisor to the private sector. In the latter, we have assisted in bid development, served as lenders’ technical advisor, and as independent engineer. As markets have matured, the secondary sale of equity in PPP projects has become more commonplace, with developers seeking to recycle scarce equity capital, and financial investors seeking stable index-linked assets. With WSP’s broad knowledge of the primary PPP market and the operation and management of infrastructure assets, WSP can provide informed consulting services to buyers or sellers seeking to maximize value with acceptable risk.
 PPP Asset Management - management or support of operational special purpose vehicles (SPVs) in several jurisdictions. Our hands-on experience in PPP projects has allowed for development of a database of projects from which we are able to conduct market benchmarking, and we have developed facilities management strategies and whole life cost models using our extensive knowledge of the concession and lenders agreements that govern PPPs.</t>
  </si>
  <si>
    <t>Other - Funding &amp; Financing</t>
  </si>
  <si>
    <t>Even when government funding is firmly in place, agencies served under this BPA may require a funding and financing strategy that considers future capital and maintenance costs, which in the case of a developing technology can include significant risks. WSP maintains a database on all currently available ZEVs and data records from early adopters and pilot programs, supplemented with signed non-disclosure agreements with all primary Original Equipment Manufacturers (OEMs) offering vehicles and charging infrastructure. We also regularly track new developments in the field, specifically those that impact range, performance and charging durations of ZEVs.
 Combining operational data from the GSA with our experience with actual operations of existing ZEVs, WSP can develop detailed phased annual capital and operational cost projections using our analytical tools. These evaluation tools adhere to strict financial modeling guidelines that ensure quality outputs and flexible and transparent modeling, allowing for efficient and accurate sensitivity testing based on user inputs and market conditions. They also consider environmental costs including detailed analysis on coal and natural gas supply and power generation emissions with monetization of the incremental cost of overall lifecycle greenhouse gas emissions.
 Annualized cost results from our evaluation tools are integrated into a cash-flow analysis tool that provides a high-level overview on timing of capital cost expenditures, incremental operations and maintenance costs, and timing for major overhauls or battery replacements. Expenditures are matched against a comprehensive list of funding sources, developed in coordination with GSA, to account for both historical funding sources and potential opportunities for supplemental funding sources, including federal discretionary grants and innovative funding and financing agreements through private sector participation.</t>
  </si>
  <si>
    <t>Other - Project &amp; Program Management</t>
  </si>
  <si>
    <t>When government agencies move from the planning and analysis stage to the design and construction of significant projects, WSP is positioned to provide consulting services that protect the government agency’s interests in every element of program delivery.
 As a global design, engineering and construction management company generating well over $1 billion each year in services revenue across the U.S., WSP offers expertise in every element of the project lifecycle to support informed oversight and awareness of contractor progress for
 GSA agency clients. We operate continuously within an environment of rigorous cost, schedule and quality management where our own stability and profitability is on the line, and because of this we have the tools and trained professionals in place to accurately assess the performance of
 others and to keep our clients constantly aware of any challenges they may face.
 With WSP engaged for consulting services during this all important project delivery stage, GSA’s client agencies will be positioned to finish their transition efforts as effectively as they were begun.</t>
  </si>
  <si>
    <t>Program Manager</t>
  </si>
  <si>
    <t>Travel to site to identify/determine: installation location; electrical service requirements and availability; specific site requirements (communications, security, billing, use case, unique specifications); requirements of approval authorities; electrical utility tariff cost analysis; safety analysis; traffic analysis; design basis development.</t>
  </si>
  <si>
    <t>Electrician, Maintenance**, Engineering Technician VI**, Project Manager</t>
  </si>
  <si>
    <t>Domestic United States</t>
  </si>
  <si>
    <t>Engaging all Authorities Having Jurisdiction (AHJ) to identify applicable permits, inspections, and submittal processes required to achieve approval.  Prepare and submit all necessary permit application documentation.  Coordinate all necessary inspections and address any findings.</t>
  </si>
  <si>
    <t>Deputy Project Manager,Engineering Technician VI**, Project Manager</t>
  </si>
  <si>
    <t xml:space="preserve">Coordinate with local electrical utility to: identify requirements, prepare and submit approval packages; review and address feedback; schedule / coordinate field work; identify appropriate tariffs for cost analysis. </t>
  </si>
  <si>
    <t>Deputy Project Manager, Project Manager</t>
  </si>
  <si>
    <t>Develop conceptual, preliminary, and final design drawings necessary to gain approvals from local electrical utility, AHJs, and site representatives</t>
  </si>
  <si>
    <t>Deputy Project Manager, Drafter/CAD Operator IV**,  Engineering Technician VI**, Project manager, Quality manager</t>
  </si>
  <si>
    <t>Install and/or modify electrical services as needed based upon approved electrical plans.</t>
  </si>
  <si>
    <t>Electrician, Maintenance**, Engineering Technician VI**, Project Manager, Quality manager</t>
  </si>
  <si>
    <t>Extend conduits and conductors between electrical panel and EVSEs. Prepare concrete pads and bollards for EVSE installation.</t>
  </si>
  <si>
    <t xml:space="preserve">Terminate conductors at electrical panel and EVSE.  Commission all installed equipment. </t>
  </si>
  <si>
    <t>Electrician, Maintenance**, Engineering Technician VI**, Quality manager</t>
  </si>
  <si>
    <t>Install anchors and mount EVSE to concrete pad.</t>
  </si>
  <si>
    <t>Electrician, Maintenance**</t>
  </si>
  <si>
    <t xml:space="preserve">Mounting and installation of solar station. Configuration and commissioning of solar station for communications, reporting, and electrical infrastructure.   </t>
  </si>
  <si>
    <t xml:space="preserve">Conduct site visit to identify / determine recommended solar station size based upon:  available areas for solar installation, available and required electrical service; solar production study and analysis; electrical infrastructure upgrades and required hardware; economic analysis based upon site capabilities, loading, and tariff restrictions. </t>
  </si>
  <si>
    <t>Set charger, terminate EVSE and upstream conductors.  Commission EVSE.</t>
  </si>
  <si>
    <t>Other - OLM</t>
  </si>
  <si>
    <t>Site dependent, requires site assessment.</t>
  </si>
  <si>
    <t>CPE 250 INSTALL VALIDATION – ChargePoint - CPE250-INSTALLVALID
 Customer works with their own contractor to perform the all construction to the point where the stations can be bolted down and connected. ChargePoint will engage one of their O&amp;M Partners to install the station on the prepared site and validation of electrical capacity, transformers, panels, breakers, wiring, cellular coverage and that station installation meets all ChargePoint published requirements and local codes. A successful Site Validation is a prerequisite to purchase ChargePoint Assure. CPE250-INSTALLVALID is priced per CPE250 station (Not applicable for Express Plus installations).</t>
  </si>
  <si>
    <t>INSTALL VALIDATION – ChargePoint - CPF-INSTALLVALID
 Customer works with their own contractor to perform all construction to the point where the stations can be bolted down and connected. ChargePoint will engage one of their O&amp;M Partners to install the station on the prepared site and validation of electrical capacity, transformers, panels, breakers, wiring, cellular coverage and that station installation meets all ChargePoint published requirements and local codes. A successful Site Validation is a prerequisite to purchase ChargePoint Assure. INSTALLVALID is priced per station. CPFXX Dual stations require one INSTALLVALID per dual station.</t>
  </si>
  <si>
    <t>INSTALL VALIDATION – ChargePoint - CT4000-INSTALLVALID
 Customer works with their own contractor to perform all construction to the point where the stations can be bolted down and connected. ChargePoint will engage one of their O&amp;M Partners to install the station on the prepared site and validation of electrical capacity, transformers, panels, breakers, wiring, cellular coverage and that station installation meets all ChargePoint published requirements and local codes. A successful Site Validation is a prerequisite to purchase ChargePoint Assure. INSTALLVALID is priced per station.</t>
  </si>
  <si>
    <t>SITE VALIDATION – ChargePoint - CPSUPPORT-SITEVALID
 On-site validation for a customer not using an O&amp;M Partner or self-validating Channel Partner to perform the construction and station installation: used to validate the installation has been performed per ChargePoint published requirements. The on-site validation consists of checking electrical capacity, transformers, panels, breakers, wiring, cellular coverage, and that the station installation meets all ChargePoint published requirements and local codes. A site is defined as a group of stations that are installed within 150 feet of each other. A successful Site Validation is a prerequisite to purchase ChargePoint Assure. CPSUPPORT-SITEVALID is priced for up to 5 stations that exist within the same 150 feet group of stations.</t>
  </si>
  <si>
    <t>CPE250-NEW-PAIRED-INSTALLVALID For a new CPE250 paired installation, the CPE250-NEW-PAIRED-INSTALLVALID will have a ChargePoint O&amp;M partner install both CPE250 stations for pairing and, if needed, the CPE250-PAIRINGKIT-F. The CPE250-PAIRINGKIT-F is purchased separately. CPE250-NEW-PAIRED-INSTALLVALID assumes that the customer has prepped the site for the paired CPE250 installation as defined in the site prep guide and to all the local codes and is priced for 1 paired installation (2 stations).</t>
  </si>
  <si>
    <t>CPExpress-Sitevalid Customer works with their own contractor to perform the construction and station installation. CPExpress-Sitevalid is used to validate that a customer installation has been performed per ChargePoint published requirements. The on-site validation of electrical capacity, transformers, panels, breakers, wiring, cellular coverage, and that the station installation meets all published ChargePoint published requirements and local codes. A site is defined as a group of stations all connected to the same gateway station. To be used when the customer is not using an O&amp;M Partner or self-validating Channel Partner to install their stations. A successful Site Validation is a prerequisite to purchase ChargePoint Assure. CPExpress-Sitevalid is priced per power module.  $300 per unit/$600 Units</t>
  </si>
  <si>
    <t>CT4000 SITE VALIDATION ChargePoint On-site Validation of electrical capacity, transformers, panels, breakers, wiring, cellular coverage, and that the station installation meets all published ChargePoint published requirements.  A successful Site Validation is required to activate any ChargePoint Assure product, including the initial 1 year ChargePoint Assure coverage included with the purchase of a CT4000 station.  If a validation is not done, the warranty on all new stations will be a 1 year exchange, parts only warranty.</t>
  </si>
  <si>
    <t xml:space="preserve"> EXPP PL1000 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Power Link station.</t>
  </si>
  <si>
    <t>CPE250 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station.</t>
  </si>
  <si>
    <t>CPE250 Paired 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Paired Express CPE250 installation (2 stations).</t>
  </si>
  <si>
    <t>EXPP Block Commissioning Includes on-site validation of electrical capacity, transformers, panels, breakers, wiring, cellular coverage so that the station meets all ChargePoint and local code requirements.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</si>
  <si>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CPE280-COMMISSIONING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station.</t>
  </si>
  <si>
    <t>CPE280-PAIRED-COMMISSIONING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station.</t>
  </si>
  <si>
    <t>EXPP-PL1000-INSTALL-COMMISSIONING Includes both the Installation and Commissioning of the Express Plus Power Link charging station. Customers must work with their contractor to perform all site preparation up to the point where the station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t>
  </si>
  <si>
    <t>EXPP-BLOCK-INSTALL-COMMISSIONING Includes both the Installation and Commissioning of the Express Plus Block. Commissioning is required for all Express Plus Blocks. Customers must work with their contractor to perform all site preparation up to the point where the Express Plus Block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contractor to submit evidence of adherence to ChargePoint's standards and specifications. A final Commissioning Report will be provided to the customer. Note that if Commissioning cannot be performed due to site or installation deficiencies for which ChargePoint is not responsible, the customer will incur a rescheduling fee to cover redeployment costs.</t>
  </si>
  <si>
    <t>CPE250-INSTALL-COMMISSIONING Includes both the Installation and Commissioning of the Express CPE250 charging station. Customers must work with their contractor to perform all site preparation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station</t>
  </si>
  <si>
    <t>CPE280-INSTALL-COMMISSIONING Includes both the Installation and Commissioning of the Express CPE280 charging station. Customers must work with their contractor to perform all site preparation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station</t>
  </si>
  <si>
    <t>CPE280-PAIRED-INSTALL-COMMISSIONING Includes both the Installation and Commissioning of the paired Express CPE280 charging stations. Customers must work with their contractor to perform all site preparation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paired stations.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station</t>
  </si>
  <si>
    <t>CP6000-INSTALLVALID Customer works with their own contractor to perform all site preparation up to the point where the stations can be bolted down and connected. ChargePoint will then engage an authorized ChargePoint Partner to install the station on the prepared site and perform a Site Validation. This includes validating that the electrical capacity, transformers, panels, breakers, wiring, cellular coverage and station installation all meet ChargePoint published requirements and local codes. Upon successful Site Validation, the customer will be eligible to obtain warranty coverage under a ChargePoint Maintenance plan, sold separately. Note, a failed Site Validation will incur a second validation fee to repeat the validation after the site deficiencies are corrected. Priced per CP6000 station.</t>
  </si>
  <si>
    <t>PARTNER-SELFVALID Customer chooses to work with a self-validating Channel Partner to perform all site preperation and station installation. Channel Partner must include Site Validation of electrical capacity, transformers, panels, breakers, wiring, cellular coverage and that the station installation meets all ChargePoint published requirements and local codes. The name of the self-validating Channel Partner must be indicated on the Channel Partner purchase order. Upon confirmation of successful Site Validation by self-validating partner, the customer will be eligible to obtain warranty coverage under a ChargePoint Maintenance plan, sold separately.</t>
  </si>
  <si>
    <t>Team TLG specializes in EVSE installation, including associated program and construction management. Our technicians receive all devices at our warehouses to bench-test equipment prior to field transport and installation and coordinate closely with our customers throughout the delivery and installation schedule. On the day of delivery, our dispatcher calls ahead to confirm that the end user is ready to receive equipment. Our on-site technicians carefully adhere to all safety protocols, including updated provisions for public safety, post-COVID. We transport equipment to the site, place it in the approved location, and ensure that all equipment is level, secure, and properly grounded. Our staff connect equipment to associated network and power supplies and verify that all connections are functional and stable. Where applicable, our team will complete any software or network configuration necessary and provide interface access to the customer’s IT and facility personnel.</t>
  </si>
  <si>
    <t>Electrical Contractor Labor</t>
  </si>
  <si>
    <t>Miller Electric Company</t>
  </si>
  <si>
    <t>EVSEBI</t>
  </si>
  <si>
    <t>CPSUPPORT-ACTIVE</t>
  </si>
  <si>
    <t>ChargePoint CT4000/CP6000 Support Active - Initial Station Activation &amp; Configuration Service includes activation of cloud services and configuration of radio groups, custom groups, connections, access control, visibility control, pricing, reports and alerts. One time initial service per station.</t>
  </si>
  <si>
    <t>CT4000-INSTALL- COMMISSIONING</t>
  </si>
  <si>
    <t>ChargePoint CT4000 Install - Commissioning - 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CT4000 station.</t>
  </si>
  <si>
    <t>CP6000-INSTALL- COMMISSIONING</t>
  </si>
  <si>
    <t>ChargePoint CP6000 Install - Commissioning - 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CT4000 station.</t>
  </si>
  <si>
    <t>CPF-ACTIVE</t>
  </si>
  <si>
    <t>CPF Active - Initial Station Activation &amp; Configuration Service for CPF - Activation of cloud services and configuration of radio groups, custom groups, connections, access control, visibility control, pricing, reports, and alerts. One time initial service per station.</t>
  </si>
  <si>
    <t>CPF-INSTALL-COMMISSIONING</t>
  </si>
  <si>
    <t>CPF Install Commissioning - 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CPF station.</t>
  </si>
  <si>
    <t>CPE250-COMMISSIONING</t>
  </si>
  <si>
    <t>CPE250 Commissioning - This service includes on-site validation of electrical capacity, customer-side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station.</t>
  </si>
  <si>
    <t>CPE250-INSTALL- COMMISSIONING</t>
  </si>
  <si>
    <t>CPE250 - Install - Commissioning - This service includes both the Installation and Commissioning of the Express CPE250 charging station.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stat(more...)</t>
  </si>
  <si>
    <t>CPE250-PAIRED- COMMISSIONING</t>
  </si>
  <si>
    <t>CPE250 Paired Commissioning -This service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costs.Priced per Express CPE250 station.</t>
  </si>
  <si>
    <t>Priced per Express CPE250 station.</t>
  </si>
  <si>
    <t>CP6000-INSTALLVALID</t>
  </si>
  <si>
    <t>Customer works with their own contractor to perform all construction up to the point where the stations can be bolted down and connected. ChargePoint will then engage an authorized ChargePoint Partner to install the station on the prepared site and perform a Site Validation. This includes validating that the electrical capacity, transformers, panels, breakers, wiring, cellular coverage and station installation all meet ChargePoint published requirements and local codes. Upon successful Site Validation, the customer will be eligible to obtain warranty coverage under a ChargePoint Maintenance plan, sold separately. Note, a failed Site Validation will incur a second validation fee to repeat the validation after the site deficiencies are corrected. Priced per CP6000 station.</t>
  </si>
  <si>
    <t>CPE280-COMMISSIONING</t>
  </si>
  <si>
    <t>This service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station.</t>
  </si>
  <si>
    <t>CPE280-INSTALL-COMMISSIONING</t>
  </si>
  <si>
    <t>This service includes both the Installation and Commissioning of the Express CPE280 charging station.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CPE280 stat(more...)</t>
  </si>
  <si>
    <t>CPE280-PAIRED-COMMISSIONING</t>
  </si>
  <si>
    <t>CPE280-PAIRED-INSTALL-COMMISSIONING</t>
  </si>
  <si>
    <t>This service includes both the Installation and Commissioning of the paired Express CPE280 charging stations.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paired stations.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Exp(more...)</t>
  </si>
  <si>
    <t>AMPLY POWER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</si>
  <si>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</si>
  <si>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AMP-SC</t>
  </si>
  <si>
    <t>AMPLY Site Controller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</si>
  <si>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</si>
  <si>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OMEGA-HD-1</t>
  </si>
  <si>
    <t>OMEGA Annual License (Heavy Duty, per active charger port under mgmt)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</si>
  <si>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</si>
  <si>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OMEGA-MD-1</t>
  </si>
  <si>
    <t>OMEGA Annual License (Medium Duty, per active charger port under mgmt)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</si>
  <si>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</si>
  <si>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MEGA-LD-1</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</si>
  <si>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</si>
  <si>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CT4000-PMGMT</t>
  </si>
  <si>
    <t>POWER MANAGEMENT</t>
  </si>
  <si>
    <t>ChargePoint CT4000 Power Management Kit - Hardware required to allow a dual CT4000 to operate off a single 40 amp circuit. Allows both ports on a dual port station to share a single 40A circuit (Power Share). Also allows a CT4000 to be set up to operate at a lower current (Power Select).</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</si>
  <si>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</si>
  <si>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EXPP-PM</t>
  </si>
  <si>
    <t xml:space="preserve">31.25 kW Power Module </t>
  </si>
  <si>
    <t>31.25 kW Power Module for use in CPE250 or Power Blocks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</si>
  <si>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</si>
  <si>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EXPP-PM-FTA</t>
  </si>
  <si>
    <t>31.25 kW Power Module</t>
  </si>
  <si>
    <t>31.25 kW Power Module for use in Power Block or CPE250</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</si>
  <si>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</si>
  <si>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EXPP-PM-40KW-FHWA</t>
  </si>
  <si>
    <t>40 kW Power Module</t>
  </si>
  <si>
    <t>BUY AMERICA FHWA compliant.40 kW Power Module for use in Power Block</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</si>
  <si>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</si>
  <si>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EXPP-PM-40KW-FTA</t>
  </si>
  <si>
    <t>BUY AMERICA FTA compliant. 40 kW Power Module for use in Power Block</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</si>
  <si>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</si>
  <si>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</si>
  <si>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40 kW Power Module for use in Power Block</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</si>
  <si>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</si>
  <si>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EXPP-PL1011X-5A1S1-MS</t>
  </si>
  <si>
    <t>Express Plus Power Link PL1000 series</t>
  </si>
  <si>
    <t>Express Plus Power Link PL1000 series, North America, 1x CCS1 350A 4.5m cable, 1 Holster,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</si>
  <si>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</si>
  <si>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EXPP-PL1011X-5A1S1-MS-FTA</t>
  </si>
  <si>
    <t>Express Plus Power Link PL1000</t>
  </si>
  <si>
    <t>BUY AMERICA FTA compliant. Express Plus Power Link PL1000 series, North America, 1x CCS1 350A 4.5m cable, 1 Holster,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</si>
  <si>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</si>
  <si>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EXPP-PL1021X-2A1S1-2A1S1-MS</t>
  </si>
  <si>
    <t>Express Plus Power Link PL1000 series, North America, 2x CCS1 200A 4.5m cable, 2 Holsters,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</si>
  <si>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</si>
  <si>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EXPP-PL1021X-2A1S1-2A1S1-MS-FTA</t>
  </si>
  <si>
    <t>BUY AMERICA FTA compliant. Express Plus Power Link PL1000 series, North America, 2x CCS1 200A 4.5m cable, 2 Holsters,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</si>
  <si>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</si>
  <si>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EXPP-PL1011B-5A1S1-MS</t>
  </si>
  <si>
    <t>Express Plus Power Link PL1000 series, North America, 1x CCS1 350A 4.5m cable, 1 Holster, 2.4m Cable management kit, Pedestal, 200mm (8") Touch Display, ChargePoint signage, Contactless credit card and RFID reader, Cellular/WiFi, UL listed,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</si>
  <si>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</si>
  <si>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EXPP-PL1021B-5A1S1-2A3S1</t>
  </si>
  <si>
    <t>Express Plus Power Link PL1000 series, North America, 1x CCS1 350A 4.5m cable, 1x CHAdeMO 200A 4.5m cable, 2 Holsters, 2.4m Cable management kit, Pedestal, 200mm (8") Touch Display, ChargePoint signage, Contactless credit card and RFID reader, Cellular/WiFi, UL listed, Single input,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</si>
  <si>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</si>
  <si>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EXPP-PB1000-200A-PD</t>
  </si>
  <si>
    <t>The Power Block is the physical enclosure for Power Modules. A Power Block can hold up to 5 Power Modules, Power Modules sold separately. EXPP-BLOCK-200A-PD is rated for 200A. The Power Block Mounting Kit (EXPP-BLOCK-CMT) is required but not included.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</si>
  <si>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</si>
  <si>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EXPP-PB1000-200A-PD-FTA</t>
  </si>
  <si>
    <t>BUY AMERICA FHWA compliant. The Power Block is the physical enclosure for Power Modules. A Power Block can hold up to 5 Power Modules, Power Modules sold separately. EXPP-PB0001-200A-PD-FTA is rated for 200A.</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</si>
  <si>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</si>
  <si>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EXPP-PB1000-250A-PD</t>
  </si>
  <si>
    <t>The Power Block is the physical enclosure for Power Modules. A Power Block can hold up to 5 Power Modules, Power Modules sold separately. EXPP-BLOCK-250A-PD is rated for 250A. The Power Block Mounting Kit (EXPP-BLOCK-CMT) is required but not included.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</si>
  <si>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</si>
  <si>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EXPP-PB1000-350A-PD</t>
  </si>
  <si>
    <t>The Power Block is the physical enclosure for Power Modules. A Power Block can hold up to 5 Power Modules, Power Modules sold separately. EXPP-BLOCK-350A-PD is rated for 350A. The Power Block Mounting Kit (EXPP-BLOCK-CMT) is required but not included.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</si>
  <si>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</si>
  <si>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EXPP-PB1000-350A-PD-FTA</t>
  </si>
  <si>
    <t>BUY AMERICA FHWA compliant. The Power Block is the physical enclosure for Power Modules. A Power Block can hold up to 5 Power Modules, Power Modules sold separately. EXPP-PB0001-350A-PD-FTA is rated for 350A.</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</si>
  <si>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</si>
  <si>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EXPP-PL1021X-5A1S1-5A1S1-MS</t>
  </si>
  <si>
    <t>Express Plus Power Link PL1000 series, North America, 2x CCS1 350A 4.5m cable, 2 Holsters,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</si>
  <si>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</si>
  <si>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EXPP-PL1021X-5A1S1-5A1S1-MS-FTA</t>
  </si>
  <si>
    <t>BUY AMERICA FTA compliant. Express Plus Power Link PL1000 series, North America, 2x CCS1 350A 4.5m cable, 2 Holsters, 2.4m Cable management kit, Pedestal, RFID reader, Cellular/WiFi, UL listed, Single input, Maintenance switch, 1 year warranty. Requires at least one Power Block with Power Modules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</si>
  <si>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</si>
  <si>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EXPP-PL1021B-5A1S1-2A3S1-MS</t>
  </si>
  <si>
    <t>Express Plus Power Link PL1000 series, North America, 1x CCS1 350A 4.5m cable, 1x CHAdeMO 200A 4.5m cable, 2 Holsters, 2.4m Cable management kit, Pedestal, 200mm (8") Touch Display, ChargePoint signage, Contactless credit card and RFID reader, Cellular/WiFi, UL listed, Single input, Maintenance switch, 1 year warranty. Requires at least one Power Block with Power Modules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</si>
  <si>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</si>
  <si>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Operate-L2-ENO</t>
  </si>
  <si>
    <t>L2 Connector Software - Operate L2 ENO - 1 Year</t>
  </si>
  <si>
    <t>Operate: Basic package for station management for site hosts with simple charging needs. Includes Access Control, Operational Dashboard, Flexible Pricing Options, Station Remote Monitoring and Technical Support, Driver Mobile App and 24/7 Driver Support. Includes roaming and platform integrations.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</si>
  <si>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</si>
  <si>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 Connector Software - Operate L2 ENO - 3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</si>
  <si>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</si>
  <si>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 Connector Software - Operate L2 ENO - 5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</si>
  <si>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</si>
  <si>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Optimize-L2-ENZ</t>
  </si>
  <si>
    <t>L2 Connector Software -Optimize L2 ENZ - 1 Year</t>
  </si>
  <si>
    <t>Optimize: Superior package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</si>
  <si>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</si>
  <si>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 Connector Software - Optimize L2 ENZ - 3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</si>
  <si>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</si>
  <si>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 Connector Software - Optimize L2 ENZ - 5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</si>
  <si>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</si>
  <si>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L3-Optimize-Dual Port Add-on</t>
  </si>
  <si>
    <t>L3 Connector Software - Optimize For Dual Port - 
 L3 ENZ - 1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</si>
  <si>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</si>
  <si>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 Connector Software - Optimize For Dual Port - 
 L3 ENZ - 3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</si>
  <si>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</si>
  <si>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 Connector Software - Optimze For Dual Port - 
 L3 ENZ - 5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</si>
  <si>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</si>
  <si>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L3-Optimize-Single Port</t>
  </si>
  <si>
    <t>L3 Connector Software - Optimize Single Port Stations - L3 ENZ - 1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</si>
  <si>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</si>
  <si>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 Connector Software - Optimize Single Port Stations - L3 ENZ - 3 Year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</si>
  <si>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</si>
  <si>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 Connector Software - Optimize Single Port Stations - L3 ENZ - 5 Year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</si>
  <si>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</si>
  <si>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CPCLD-POWER-1</t>
  </si>
  <si>
    <t>1YR PREPAID POWER CLOUD PLAN</t>
  </si>
  <si>
    <t>1yr Prepaid Power Cloud Plan. 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</si>
  <si>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</si>
  <si>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CPCLD-POWER-2</t>
  </si>
  <si>
    <t xml:space="preserve">2yr Prepaid Power Cloud Plan </t>
  </si>
  <si>
    <t>2yr Prepaid Power Cloud Plan - This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Cloud plans are priced per port.  Available for CPF stations only.</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</si>
  <si>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</si>
  <si>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CPCLD-POWER-3</t>
  </si>
  <si>
    <t>3YR PREPAID POWER CLOUD PLAN</t>
  </si>
  <si>
    <t>3yr Prepaid Power Cloud Plan. 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</si>
  <si>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</si>
  <si>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CPCLD-POWER-4</t>
  </si>
  <si>
    <t xml:space="preserve">4yr Prepaid Power Cloud Plan </t>
  </si>
  <si>
    <t>4yr Prepaid Power Cloud Plan - This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Cloud plans are priced per port.  Available for CPF stations only.</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</si>
  <si>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</si>
  <si>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CPCLD-POWER-5</t>
  </si>
  <si>
    <t>5YR PREPAID POWER CLOUD PLAN</t>
  </si>
  <si>
    <t>5yr Prepaid Power Cloud Plan. 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</si>
  <si>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</si>
  <si>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CPCLD-COMMERCIAL-1</t>
  </si>
  <si>
    <t>CLOUD PLAN - 1 YEAR</t>
  </si>
  <si>
    <t>1 yr Prepaid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</si>
  <si>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</si>
  <si>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CPCLD-COMMERCIAL-2</t>
  </si>
  <si>
    <t>Cloud Plan - 2 Years</t>
  </si>
  <si>
    <t xml:space="preserve">2yr Prepaid Commercial Cloud Plan - This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  Cloud plans are priced per port.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</si>
  <si>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</si>
  <si>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CPCLD-COMMERCIAL-3</t>
  </si>
  <si>
    <t>CLOUD PLAN - 3 YEARS</t>
  </si>
  <si>
    <t>3 Yr Prepaid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</si>
  <si>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</si>
  <si>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CPCLD-COMMERCIAL-4</t>
  </si>
  <si>
    <t>Cloud Plan - 4 Years</t>
  </si>
  <si>
    <t xml:space="preserve">4yr Prepaid Commercial Cloud Plan - This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  Cloud plans are priced per port.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</si>
  <si>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</si>
  <si>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CPCLD-COMMERCIAL-5</t>
  </si>
  <si>
    <t>CLOUD PLAN - 5 YEARS</t>
  </si>
  <si>
    <t>5 Yr Prepaid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</si>
  <si>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</si>
  <si>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CPCLD-Enterprise-DC-1</t>
  </si>
  <si>
    <t>DC ENTERPRISE CLOUD PLAN</t>
  </si>
  <si>
    <t>1yr Prepaid Enterprise Cloud Plan. Prepaid Enterprise Cloud Plan subscription with advanced station management features such as: Station Activation,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</si>
  <si>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</si>
  <si>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CPCLD-Enterprise-DC-2</t>
  </si>
  <si>
    <t>2yr Prepaid, DC, Enterprise Cloud Plan</t>
  </si>
  <si>
    <t>2yr Prepaid, DC, Enterprise Cloud Plan - This plan includes Secure Network Connection, On-going Station Software updates, Station Inventory, 24x7 Driver Support, Host Support, Session Data and Analytics, Fleet Vehicle Management and Integration, Fleet Access Control, Valet Dashboard, Time of Use-varying Power Management (Circuit, Panel, Site Sharing), Scheduled Charging, Driver Access Control, Pricing and Automatic Funds Collection, Waitlist, Videos (on supported hardware), Meter Data and Advanced Analytics, Building/Energy Management System API, Plug-n-charge (*), Real-Time DC Dynamic Power Management (*), Occupancy Detection (*), Predictive Maintenance and Diagnostics (*). (*) on supported DC stations.  Cloud plans are priced per port.  Activation is now included at no charge in all Enterprise plans.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</si>
  <si>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</si>
  <si>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CPCLD-Enterprise-DC-3</t>
  </si>
  <si>
    <t>3YR PREPAID, DC, ENTERPRISE CLOUD PLAN</t>
  </si>
  <si>
    <t>3yr Prepaid Enterprise Cloud Plan. Prepaid Enterprise Cloud Plan subscription with advanced station management features such as: Station Activation,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</si>
  <si>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</si>
  <si>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CPCLD-Enterprise-DC-4</t>
  </si>
  <si>
    <t>4yr Prepaid, DC, Enterprise Cloud Plan</t>
  </si>
  <si>
    <t>4yr Prepaid, DC, Enterprise Cloud Plan - This plan includes Secure Network Connection, On-going Station Software updates, Station Inventory, 24x7 Driver Support, Host Support, Session Data and Analytics, Fleet Vehicle Management and Integration, Fleet Access Control, Valet Dashboard, Time of Use-varying Power Management (Circuit, Panel, Site Sharing), Scheduled Charging, Driver Access Control, Pricing and Automatic Funds Collection, Waitlist, Videos (on supported hardware), Meter Data and Advanced Analytics, Building/Energy Management System API, Plug-n-charge (*), Real-Time DC Dynamic Power Management (*), Occupancy Detection (*), Predictive Maintenance and Diagnostics (*). (*) on supported DC stations.  Cloud plans are priced per port.  Activation is now included at no charge in all Enterprise plans.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</si>
  <si>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</si>
  <si>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CPCLD-Enterprise-DC-5</t>
  </si>
  <si>
    <t>5YR PREPAID, DC, ENTERPRISE CLOUD PLAN</t>
  </si>
  <si>
    <t>5yr Prepaid Enterprise Cloud Plan. Prepaid Enterprise Cloud Plan subscription with advanced station management features such as: Station Activation,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</si>
  <si>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</si>
  <si>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CPCLD-FLEETCOMM-1</t>
  </si>
  <si>
    <t>Fleet Commercial Cloud Plan - 1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</si>
  <si>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</si>
  <si>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CPCLD-FLEETCOMM-2</t>
  </si>
  <si>
    <t>Fleet Commercial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</si>
  <si>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</si>
  <si>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CPCLD-FLEETCOMM-3</t>
  </si>
  <si>
    <t>Fleet Commercial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</si>
  <si>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</si>
  <si>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CPCLD-FLEETCOMM-4</t>
  </si>
  <si>
    <t>Fleet Commercial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</si>
  <si>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</si>
  <si>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CPCLD-FLEETCOMM-5</t>
  </si>
  <si>
    <t>Fleet Commercial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</si>
  <si>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</si>
  <si>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CPCLD-FLEETCOMM-DC-1</t>
  </si>
  <si>
    <t>Fleet Commercial DC Cloud Plan - 1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</si>
  <si>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</si>
  <si>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CPCLD-FLEETCOMM-DC-2</t>
  </si>
  <si>
    <t>Fleet Commercial DC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</si>
  <si>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</si>
  <si>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CPCLD-FLEETCOMM-DC-3</t>
  </si>
  <si>
    <t>Fleet Commercial DC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</si>
  <si>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</si>
  <si>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CPCLD-FLEETCOMM-DC-4</t>
  </si>
  <si>
    <t>Fleet Commercial DC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</si>
  <si>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</si>
  <si>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CPCLD-FLEETCOMM-DC-5</t>
  </si>
  <si>
    <t>Fleet Commercial DC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</si>
  <si>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</si>
  <si>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CPCLD-FLEETCOMM-EXPP-1</t>
  </si>
  <si>
    <t>EXPP Fleet Commercial Cloud Plan - 1 Year Plan</t>
  </si>
  <si>
    <t>Prepaid Fleet Commercial Cloud Plan subscription with station management features such as: Automatic Software Updates, fleet management features including: Access Control and Pricing &amp; Automatic Payment Collection for Fleets only,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</si>
  <si>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</si>
  <si>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CPCLD-FLEETCOMM-EXPP-2</t>
  </si>
  <si>
    <t>EXPP Fleet Commercial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</si>
  <si>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</si>
  <si>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CPCLD-FLEETCOMM-EXPP-3</t>
  </si>
  <si>
    <t>EXPP Fleet Commercial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</si>
  <si>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</si>
  <si>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CPCLD-FLEETCOMM-EXPP-4</t>
  </si>
  <si>
    <t>EXPP Fleet Commercial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</si>
  <si>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</si>
  <si>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CPCLD-FLEETCOMM-EXPP-5</t>
  </si>
  <si>
    <t>EXPP Fleet Commercial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</si>
  <si>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</si>
  <si>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CPCLD-FLEETENT-1</t>
  </si>
  <si>
    <t>Fleet Enterprise Cloud Plan - 1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</si>
  <si>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</si>
  <si>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CPCLD-FLEETENT-2</t>
  </si>
  <si>
    <t>Fleet Enterprise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</si>
  <si>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</si>
  <si>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CPCLD-FLEETENT-3</t>
  </si>
  <si>
    <t>Fleet Enterprise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</si>
  <si>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</si>
  <si>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CPCLD-FLEETENT-4</t>
  </si>
  <si>
    <t>Fleet Enterprise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</si>
  <si>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</si>
  <si>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CPCLD-FLEETENT-5</t>
  </si>
  <si>
    <t>Fleet Enterprise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</si>
  <si>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</si>
  <si>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CPCLD-FLEETENT-DC-1</t>
  </si>
  <si>
    <t>Fleet Enterprise DC Cloud Plan - 1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</si>
  <si>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</si>
  <si>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CPCLD-FLEETENT-DC-2</t>
  </si>
  <si>
    <t>Fleet Enterprise DC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</si>
  <si>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</si>
  <si>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CPCLD-FLEETENT-DC-3</t>
  </si>
  <si>
    <t>Fleet Enterprise DC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</si>
  <si>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</si>
  <si>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CPCLD-FLEETENT-DC-4</t>
  </si>
  <si>
    <t>Fleet Enterprise DC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</si>
  <si>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</si>
  <si>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CPCLD-FLEETENT-DC-5</t>
  </si>
  <si>
    <t>Fleet Enterprise DC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</si>
  <si>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</si>
  <si>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CPCLD-FLEETENT-EXPP-1</t>
  </si>
  <si>
    <t>EXPP Fleet Enterprise Cloud Plan - 1 Year Plan</t>
  </si>
  <si>
    <t>Prepaid Fleet Enterprise Cloud Plan subscription with advanced station management features such as: Station Activation, Automatic Software Updates, fleet management features including: Access Control and Pricing &amp; Automatic Payment Collection for fleets only,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</si>
  <si>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</si>
  <si>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CPCLD-FLEETENT-EXPP-2</t>
  </si>
  <si>
    <t>EXPP Fleet Enterprise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</si>
  <si>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</si>
  <si>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CPCLD-FLEETENT-EXPP-3</t>
  </si>
  <si>
    <t>EXPP Fleet Enterprise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</si>
  <si>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</si>
  <si>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CPCLD-FLEETENT-EXPP-4</t>
  </si>
  <si>
    <t>EXPP Fleet Enterprise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</si>
  <si>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</si>
  <si>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CPCLD-FLEETENT-EXPP-5</t>
  </si>
  <si>
    <t>EXPP Fleet Enterprise Cloud Plan - 5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</si>
  <si>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</si>
  <si>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CPCLD-ENTERPRISE-1</t>
  </si>
  <si>
    <t>Enterprise Cloud Plan - 1 Year Plan</t>
  </si>
  <si>
    <t>Prepaid Enterprise Cloud Plan subscription with advanced station management features such as: Station Activation,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</si>
  <si>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</si>
  <si>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CPCLD-ENTERPRISE-2</t>
  </si>
  <si>
    <t>Enterprise Cloud Plan - 2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</si>
  <si>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</si>
  <si>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CPCLD-ENTERPRISE-3</t>
  </si>
  <si>
    <t>Enterprise Cloud Plan - 3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</si>
  <si>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</si>
  <si>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CPCLD-ENTERPRISE-4</t>
  </si>
  <si>
    <t>Enterprise Cloud Plan - 4 Year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</si>
  <si>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</si>
  <si>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CPCLD-ENTERPRISE-5</t>
  </si>
  <si>
    <t>Enterprise Cloud Plan - 5 Year Plan</t>
  </si>
  <si>
    <t>CPCLD-POWER-1-611</t>
  </si>
  <si>
    <t>ChargePoint - Cloud</t>
  </si>
  <si>
    <t>1 year of Power Cloud Plan subscription with station management features such as Basic Fleet Vehicle Management, Automatic Software Updates, and basic Power Sharing. Real-time dashboards and reports provided for applicable features. Station Activation purchase required.</t>
  </si>
  <si>
    <t>CPCLD-POWER-3-611</t>
  </si>
  <si>
    <t>3 years of Power Cloud Plan subscription with station management features such as Basic Fleet Vehicle Management, Automatic Software Updates, and basic Power Sharing. Real-time dashboards and reports provided for applicable features. Station Activation purchase required.</t>
  </si>
  <si>
    <t>CPCLD-POWER-5-611</t>
  </si>
  <si>
    <t>5 years of Power Cloud Plan subscription with station management features such as Basic Fleet Vehicle Management, Automatic Software Updates, and basic Power Sharing. Real-time dashboards and reports provided for applicable features. Station Activation purchase required.</t>
  </si>
  <si>
    <t>CPSUPPORT-ACTIVE-611</t>
  </si>
  <si>
    <t>ChargePoint - Services</t>
  </si>
  <si>
    <t>Initial Station Activation &amp; Configuration Service includes activation of cloud services and configuration of radio groups, custom groups, connections, access control, visibility control, pricing, reports and alerts. One time initial service per station. NOTE: Only applicable if not already activated.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</si>
  <si>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</si>
  <si>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L2-Fleet-Add-on</t>
  </si>
  <si>
    <t>EVCON_L2-FLEET-ADD-ON</t>
  </si>
  <si>
    <t>EV-CONNECT FLEET L2 NETWORK SERVICE</t>
  </si>
  <si>
    <t>Fleet: Most comprehensive package that optimizes fleet readiness and costs of ownership. Includes Depot Dashboard with real-time operational information from chargers and vehicles, station alerts and notifications. Includes Advance Energy Managementfeatures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 river Mobile App and 24/7 Driver Support. The Price is per port for the period of agreement.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</si>
  <si>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</si>
  <si>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L3-Fleet-Add-on</t>
  </si>
  <si>
    <t>EVCON_L3-FLEET-ADD-ON</t>
  </si>
  <si>
    <t>EV-CONNECT FLEET L3 NETWORK SERVICE</t>
  </si>
  <si>
    <t>Optimize: Superior package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 The Price is per port for the period of agreement. The price is for a ONE-year subscription. Multi-year subscription discounts apply.</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</si>
  <si>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</si>
  <si>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EVCON_L3-OPTIMIZE-DUAL PORT ADD-ON</t>
  </si>
  <si>
    <t>EV-CONNECT SECOND PORT L3 NETWORK SERVICE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</si>
  <si>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</si>
  <si>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EVCON_L3-OPTIMIZE-SINGLE PORT</t>
  </si>
  <si>
    <t>EV-CONNECT L3 NETWORK SERVICE</t>
  </si>
  <si>
    <t>Optimize: Superior package with advanced energy management features to manage station costs and revenue including load limit scheduling and balancing, meter d ata reporting and analytics; address more complex driver needs such as Station's Reservations. Includes Quarterly site performance review, Station Remote Monit oring and Technical Support, Driver Mobile App and 24/7 Driver Support. The Price is per port for the period of agreement.</t>
  </si>
  <si>
    <t>Multi-year subscription discounts apply</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</si>
  <si>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</si>
  <si>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EVCON_OPERATE-L2-ENO</t>
  </si>
  <si>
    <t>EV-CONNECT BASIC L2 NETWORK SERVICE</t>
  </si>
  <si>
    <t>Operate: Basic package for station management for site hosts with simple charging needs. Includes Access Control, Operational Dashboard, Flexible Pricing Options, Station Remote Monitoring and Technical Support, Driver Mobile App and 24/7 Driver Support. Includes roaming and platform integrations. The Price is per port for the period of agreement.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</si>
  <si>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</si>
  <si>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EVCON_OPTIMIZE-L2-ENZ</t>
  </si>
  <si>
    <t>EV-CONNECT PREMIUM L2 NETWORK SERVICE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</si>
  <si>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</si>
  <si>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SC6-NSP</t>
  </si>
  <si>
    <t>SERIES 6 ANNUAL FULL NETWORK SERVICE PROGRAM</t>
  </si>
  <si>
    <t>Series 6 Annual Full Network Service Program</t>
  </si>
  <si>
    <t>Spot discounts at order level or multiyear subscription</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</si>
  <si>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</si>
  <si>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SC7-NSP</t>
  </si>
  <si>
    <t>SERIES 7 FULL NETWORK SERVICE PROGRAM (2 PLUGS)</t>
  </si>
  <si>
    <t>Series 7 Full Network Service Program (2 plugs)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</si>
  <si>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</si>
  <si>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SC8-NSP</t>
  </si>
  <si>
    <t>SERIES 8 FULL NETWORK SERVICE PROGRAM (2 PLUGS)</t>
  </si>
  <si>
    <t>Series 8 Full Network Service Program (2 plugs)</t>
  </si>
  <si>
    <t>Chargie</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</si>
  <si>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</si>
  <si>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Chargie Software</t>
  </si>
  <si>
    <t>The Chargie Management Platform manages Station Activation, Configuration Service, Charger session analytics and billing. Additional features include: secure network connection, Power Management (Circuit Sharing), Driver Access Control via Chargie Driver App, Pricing and Automatic Funds Collection, Reporting, Training and 24x7x365 support. Network is OCPP. RFID Cards, used as an optional activation method, are included for each vehicle and/or driver with purchase of Chargie software. Replacement cards are available at an additional cost $0.01/EA.
 Additional per site Network Activation Fee applies based on number of chargers per site. Minimum: $120, Maximum: $500.</t>
  </si>
  <si>
    <t>MO</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</si>
  <si>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</si>
  <si>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Network Configuration</t>
  </si>
  <si>
    <t>Network Configuration Fee per charger.</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</si>
  <si>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</si>
  <si>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US2:ACCHARGE1</t>
  </si>
  <si>
    <t>Level 2 AC Charger - ONE year license fee</t>
  </si>
  <si>
    <t>Level 2 AC Charger - ONE year license fee "per charger" for EVSP service - 1 year service that includes technical support, remote firmware upgrades, remote resets, remote diagnostics, RFID management, aggregated charger reporting and driver app; plus financial and consumption reporting, billing and payment management for owners, driver billing and charger network visibility via app.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</si>
  <si>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</si>
  <si>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US2:ACCHARGE3</t>
  </si>
  <si>
    <t>Level 2 AC Charger -THREE year license fee</t>
  </si>
  <si>
    <t>Level 2 AC Charger -THREE year license fee "per charger" for EVSP service - 3 year service that includes technical support, remote firmware upgrades, remote resets, remote diagnostics, RFID management, aggregated charger reporting and driver app; plus financial and consumption reporting, billing and payment management for owners, driver billing and charger network visibility via app.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</si>
  <si>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</si>
  <si>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US2:ACCHARGE5</t>
  </si>
  <si>
    <t>Level 2 AC Charger - FIVE year License fee</t>
  </si>
  <si>
    <t>Level 2 AC Charger - FIVE year License fee "per charger" for EVSP service - 5 year service that includes technical support, remote firmware upgrades, remote resets, remote diagnostics, RFID management, aggregated charger reporting and driver app; plus financial and consumption reporting, billing and payment management for owners, driver billing and charger network visibility via app.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</si>
  <si>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</si>
  <si>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US2:ACCONTROL1</t>
  </si>
  <si>
    <t>Level 2 AC Charger - ONE year license fee "per charger" for EVSP service - 1 year service that includes Charge features plus dynamic load control and maximum load management via cloud smart charging.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</si>
  <si>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</si>
  <si>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US2:ACCONTROL3</t>
  </si>
  <si>
    <t>Level 2 AC Charger - THREE year license</t>
  </si>
  <si>
    <t>Level 2 AC Charger - THREE year license fee "per charger" for EVSP service - 3 year service that includes Charge features plus dynamic load control and maximum load management via cloud smart charging.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</si>
  <si>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</si>
  <si>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US2:ACCONTROL5</t>
  </si>
  <si>
    <t>Level 2 AC Charger - FIVE year License</t>
  </si>
  <si>
    <t>Level 2 AC Charger - FIVE year License fee "per charger" for EVSP service - 1 year service that includes Charge features plus dynamic load control and maximum load management via cloud smart charging. Siemens will direct bill after year one. On-boarding fee required.</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</si>
  <si>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</si>
  <si>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US2:ACSETUP</t>
  </si>
  <si>
    <t>Remote charger startup / integration int</t>
  </si>
  <si>
    <t>Remote charger startup / integration into Siemens cloud platform for monitoring, control and reporting - one-time cost. NO ON-SITE work. Required for any cloud service.</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</si>
  <si>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</si>
  <si>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CPCLD-FLEET-1</t>
  </si>
  <si>
    <t>Chargepoint Fleet Cloud Service Plan -1 Year Prepay</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</si>
  <si>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</si>
  <si>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CPCLD-FLEET-3</t>
  </si>
  <si>
    <t>Chargepoint Fleet Cloud Service Plan -3 Year Prepay</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</si>
  <si>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</si>
  <si>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CPCLD-FLEET-5</t>
  </si>
  <si>
    <t>Chargepoint Fleet Cloud Service Plan -5 Year Prepay - (Can only be purchased with CPF-ASSURE4)</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</si>
  <si>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</si>
  <si>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Network Service Plan for CT4000 Chargers- 1 Year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</si>
  <si>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</si>
  <si>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CTSW-SAS-COMM-3</t>
  </si>
  <si>
    <t>Chargepoint Network Service Plan for CT4000 Chargers- 3 Year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</si>
  <si>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</si>
  <si>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CTSW-SAS-COMM-5</t>
  </si>
  <si>
    <t>Chargepoint Network Service Plan for CT4000 Chargers- 5 Year purchase with ASSURE 4</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</si>
  <si>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</si>
  <si>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CTSW-SAS-COMM-DC-1</t>
  </si>
  <si>
    <t>CPCLD-ENTERPRISE-DC-1</t>
  </si>
  <si>
    <t>Chargepoint DCFC Network Service Plan - 1 Year Renewal</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</si>
  <si>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</si>
  <si>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CTSW-SAS-COMM-DC-3</t>
  </si>
  <si>
    <t>CPCLD-ENTERPRISE-DC-3</t>
  </si>
  <si>
    <t>Chargepoint Network Service Plan for DC Chargers- 3 Year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</si>
  <si>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</si>
  <si>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CTSW-SAS-COMM-REN- 1</t>
  </si>
  <si>
    <t>CPCLD-COMM-REN-1</t>
  </si>
  <si>
    <t>Chargepoint Network Service Plan - 1 Year Renewal</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</si>
  <si>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</si>
  <si>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CTSW-SAS-COMM-REN-3</t>
  </si>
  <si>
    <t>CPCLD-COMM-REN-3</t>
  </si>
  <si>
    <t>Chargepoint Network Service Plan - 3 Year Renewal</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</si>
  <si>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</si>
  <si>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CPCLD-ENTERPRISE-DC-5</t>
  </si>
  <si>
    <t>Network License</t>
  </si>
  <si>
    <t>Prepaid 5-Yr Enterprise Cloud Plan subscription with advanced station management features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</si>
  <si>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</si>
  <si>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1-yr Network License</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</si>
  <si>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</si>
  <si>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CPCLD-ENTERPRISE-EXPP-1</t>
  </si>
  <si>
    <t>1 Prepaid Year Enterprise Cloud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</si>
  <si>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</si>
  <si>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CPCLD-ENTERPRISE-EXPP-3</t>
  </si>
  <si>
    <t>3 Prepaid Year Enterprise Cloud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</si>
  <si>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</si>
  <si>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CPCLD-ENTERPRISE-EXPP-5</t>
  </si>
  <si>
    <t>5 Prepaid Year Enterprise Cloud Plan</t>
  </si>
  <si>
    <t>EV CONNECT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</si>
  <si>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</si>
  <si>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3,  1-Yr License</t>
  </si>
  <si>
    <t>EVConnect Level 3  1-Yr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</si>
  <si>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</si>
  <si>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3,  3-Yr License</t>
  </si>
  <si>
    <t>EVConnect Level 3  3-Yr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</si>
  <si>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</si>
  <si>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3,  5-Yr License</t>
  </si>
  <si>
    <t>EVConnect Level 3  5-Yr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</si>
  <si>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</si>
  <si>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2, 1-Yr License</t>
  </si>
  <si>
    <t>EVConnect Level 2 1-Yr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</si>
  <si>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</si>
  <si>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2, 3-Yr License</t>
  </si>
  <si>
    <t>EVConnect Level2 3-Yr License</t>
  </si>
  <si>
    <t>EVConnect Level 2 3-Yr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</si>
  <si>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</si>
  <si>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EVConnect Level 2, 5-Yr License</t>
  </si>
  <si>
    <t>EVConnect Level2 5-Yr License</t>
  </si>
  <si>
    <t>EVConnect Level 2 5-Yr License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</si>
  <si>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</si>
  <si>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L2-NSP-S6</t>
  </si>
  <si>
    <t>1 Additional Year Network Service, Series 6</t>
  </si>
  <si>
    <t>Annual Network Service fee beyond first year. Network services for stations owners include access control for fleets, groups and public. Pricing control, usage tracking, analytics, diagnostics, over-the-air updates, load management and more. For drivers, messaging, user-friendly apps, automated payments, driver support and more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</si>
  <si>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</si>
  <si>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L2-NSP-S7/S7P</t>
  </si>
  <si>
    <t>1 Additional Year Network Service, Series 7/ 7 Plus</t>
  </si>
  <si>
    <t>Annual Network Service fee beyond first year. Network services for stations owners include access control for fleets, groups and public.  Pricing control, usage tracking, analytics, diagnostics, over-the-air updates, load management and more. For drivers, messaging, user-friendly apps, automated payments, driver support and more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</si>
  <si>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</si>
  <si>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L2-NSP-S8/S8P</t>
  </si>
  <si>
    <t xml:space="preserve">1 Additional Year Network Service, Series 8/ 8 Plus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</si>
  <si>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</si>
  <si>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PHI-Net-F-TAA</t>
  </si>
  <si>
    <t>Annual Network Service- Fleet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</si>
  <si>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</si>
  <si>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PHI-Net-P-TAA</t>
  </si>
  <si>
    <t>Annual Network Service-Public</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</si>
  <si>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</si>
  <si>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EVS-NAP</t>
  </si>
  <si>
    <t xml:space="preserve">Network Access Package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</si>
  <si>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</si>
  <si>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EVS-NAP-W</t>
  </si>
  <si>
    <t>Network Access Package Warranty</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</si>
  <si>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</si>
  <si>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EVC-ENO-L2-1</t>
  </si>
  <si>
    <t>EVC Operate - 1YR Charging Management Plan (or Renewal) for Level 2 EVSE</t>
  </si>
  <si>
    <t>Operate 1 YR Subscription to Smart Charging Management for site hosts which includes Access Control, Operational Dashboard,  Flexible Pricing Options, Driver Mobile App, Station Remote Monitoring and Technical Support, and 24/7 Driver Support. Includes roaming and platform integrations.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</si>
  <si>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</si>
  <si>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EVC-ENO-L2-3</t>
  </si>
  <si>
    <t>EVC Operate - 3YR Charging Management Plan (or Renewal) for Level 2 EVSE</t>
  </si>
  <si>
    <t>Operate 3 YR Subscription to Smart Charging Management for site hosts which includes Access Control, Operational Dashboard,  Flexible Pricing Options, Driver Mobile App, Station Remote Monitoring and Technical Support, and 24/7 Driver Support. Includes roaming and platform integrations.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</si>
  <si>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</si>
  <si>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EVC-ENO-L2-5</t>
  </si>
  <si>
    <t>EVC Operate - 5YR Charging Management Plan (or Renewal) for Level 2 EVSE</t>
  </si>
  <si>
    <t>Operate 5 YR Subscription to Smart Charging Management for site hosts which includes Access Control, Operational Dashboard,  Flexible Pricing Options, Driver Mobile App, Statopm Remote Monitoring and Technical Support, and 24/7 Driver Support. Includes roaming and platform integrations.</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</si>
  <si>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</si>
  <si>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EVC-ENZ-L2-1</t>
  </si>
  <si>
    <t>EVC Optimize - 1YR Charging Management Plan (or Renewal) for Level 2 EVSE</t>
  </si>
  <si>
    <t>Optimize 1 YR Subscription to Smart Charging Management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</si>
  <si>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</si>
  <si>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EVC-ENZ-L2-3</t>
  </si>
  <si>
    <t>EVC Optimize - 3YR Charging Management Plan (or Renewal) for Level 2 EVSE</t>
  </si>
  <si>
    <t>Optimize 3 YR Subscription to Smart Charging Management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</si>
  <si>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</si>
  <si>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EVC-ENZ-L2-5</t>
  </si>
  <si>
    <t>EVC Optimize - 5YR Charging Management Plan (or Renewal) for Level 2 EVSE</t>
  </si>
  <si>
    <t>Optimize 5 YR Subscription to Smart Charging Management with advanced energy management features to manage station costs and revenue – including load limit scheduling and balancing, meter data reporting and analytics; address more complex driver needs such as Station's Reservations.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</si>
  <si>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</si>
  <si>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EVC-ENZ-FL-L2-1</t>
  </si>
  <si>
    <t>EVC Fleet - 1YR Charging Management Plan (or Renewal) for Level 2 EVSE</t>
  </si>
  <si>
    <t>1 YR Fleet Subsription to Smart Charging Management: Most comprehensive package that optimizes fleet readiness and costs of ownership. Includes Depot Dashboard with real-time operational information from chargers and vehicles, station alerts and notifications. Includes Advance Energy Management 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</si>
  <si>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</si>
  <si>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EVC-ENZ-FL-L2-3</t>
  </si>
  <si>
    <t>EVC Fleet - 3YR Charging Management Plan (or Renewal) for Level 2 EVSE</t>
  </si>
  <si>
    <t>3 YR Fleet Subsription to Smart Charging Management: Most comprehensive package that optimizes fleet readiness and costs of ownership. Includes Depot Dashboard with real-time operational information from chargers and vehicles, station alerts and notifications. Includes Advance Energy Management 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</si>
  <si>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</si>
  <si>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EVC-ENZ-FL-L2-5</t>
  </si>
  <si>
    <t>EVC Fleet - 5YR Charging Management Plan (or Renewal) for Level 2 EVSE</t>
  </si>
  <si>
    <t>5 YR Fleet Subsription to Smart Charging Management: Most comprehensive package that optimizes fleet readiness and costs of ownership. Includes Depot Dashboard with real-time operational information from chargers and vehicles, station alerts and notifications. Includes Advance Energy Management features such as electricity cost tracking, station load limits and balancing, scheduled charging, and fleet charging optimization. Includes Fleet vehicle management, fleet telematics integration and data reporting. Includes Quarterly site performance review,  Station Remote Monitoring and Technical Support, Driver Mobile App and 24/7 Driver Support.</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</si>
  <si>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</si>
  <si>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EVC-ENZ-L3-1</t>
  </si>
  <si>
    <t>EVC Optimize - 1YR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</si>
  <si>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</si>
  <si>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EVC-ENZ-L3-3</t>
  </si>
  <si>
    <t>EVC Optimize - 3YR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</si>
  <si>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</si>
  <si>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EVC-ENZ-L3-5</t>
  </si>
  <si>
    <t>EVC Optimize - 5YR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</si>
  <si>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</si>
  <si>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EVC-ENZ-L3-Dual-1</t>
  </si>
  <si>
    <t>Optimize Level 3 Connector Software - Dual Port Add-On - 1 Year Term</t>
  </si>
  <si>
    <t xml:space="preserve">Additional  for Dual Port Level 3 Stations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</si>
  <si>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</si>
  <si>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EVC-ENZ-L3-Dual-3</t>
  </si>
  <si>
    <t>Optimize Level 3 Connector Software - Dual Port Add-On - 3 Year Term</t>
  </si>
  <si>
    <t xml:space="preserve">Additional for Dual Port Level 3 Stations </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</si>
  <si>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</si>
  <si>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EVC-ENZ-L3-Dual-5</t>
  </si>
  <si>
    <t>Optimize Level 3 Connector Software - Dual Port Add-On - 5 Year Term</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</si>
  <si>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</si>
  <si>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EVC-ENZ-FL-L3-1</t>
  </si>
  <si>
    <t>EVC Fleet - 1YR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</si>
  <si>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</si>
  <si>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EVC-ENZ-FL-L3-3</t>
  </si>
  <si>
    <t>EVC Fleet - 3YR Charging Management Plan (or Renewal) for Level 3 EVSE</t>
  </si>
  <si>
    <r>
      <rPr>
        <b/>
        <sz val="10"/>
        <color rgb="FF000000"/>
        <rFont val="Arial"/>
        <family val="2"/>
      </rPr>
      <t>No</t>
    </r>
    <r>
      <rPr>
        <sz val="10"/>
        <color rgb="FF000000"/>
        <rFont val="Arial"/>
        <family val="2"/>
      </rPr>
      <t xml:space="preserve"> - Product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</si>
  <si>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t>EVC-ENZ-FL-L3-5</t>
  </si>
  <si>
    <t>EVC Fleet - 5YR Charging Management Plan (or Renewal) for Level 3 EVSE</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</si>
  <si>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</si>
  <si>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- 1YR</t>
  </si>
  <si>
    <t>Prepaid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</si>
  <si>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</si>
  <si>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- 2YR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</si>
  <si>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</si>
  <si>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</si>
  <si>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</si>
  <si>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</si>
  <si>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</si>
  <si>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Commercial Cloud Plan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</si>
  <si>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</si>
  <si>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- 1YR</t>
  </si>
  <si>
    <t>Enterprise Cloud Plan subscription with advanced station management features such as: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</si>
  <si>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</si>
  <si>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- 2YR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</si>
  <si>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</si>
  <si>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</si>
  <si>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</si>
  <si>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</si>
  <si>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</si>
  <si>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CT4000/CP6000 Enterprise Cloud Plan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</si>
  <si>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</si>
  <si>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Power-1YR</t>
  </si>
  <si>
    <t>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</si>
  <si>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</si>
  <si>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Power-2YR</t>
  </si>
  <si>
    <t>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</si>
  <si>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</si>
  <si>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</si>
  <si>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</si>
  <si>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</si>
  <si>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</si>
  <si>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Power - Power-5YR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</si>
  <si>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</si>
  <si>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Fleetent-1YR</t>
  </si>
  <si>
    <t>Fleet Enterprise Cloud Plan subscription. Includes advanced station management features such as: Automatic Software Updates,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</si>
  <si>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</si>
  <si>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Fleetent-2YR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</si>
  <si>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</si>
  <si>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</si>
  <si>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</si>
  <si>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</si>
  <si>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</si>
  <si>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CPCLD - Fleetent - Fleetent-5YR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</si>
  <si>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</si>
  <si>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CPCLD-Community-1</t>
  </si>
  <si>
    <t>ChargePoint CPCLD - Community - Community-1YR</t>
  </si>
  <si>
    <t>1 prepaid year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</si>
  <si>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</si>
  <si>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CPCLD-Community-2</t>
  </si>
  <si>
    <t>ChargePoint CPCLD - Community - Community-2YR</t>
  </si>
  <si>
    <t>2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</si>
  <si>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</si>
  <si>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CPCLD-Community-3</t>
  </si>
  <si>
    <t>ChargePoint CPCLD - Community - Community-3YR</t>
  </si>
  <si>
    <t>3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</si>
  <si>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</si>
  <si>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CPCLD-Community-4</t>
  </si>
  <si>
    <t>ChargePoint CPCLD - Community - Community-4YR</t>
  </si>
  <si>
    <t>4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</si>
  <si>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</si>
  <si>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CPCLD-Community-5</t>
  </si>
  <si>
    <t>ChargePoint CPCLD - Community - Community-5YR</t>
  </si>
  <si>
    <t>5 prepaid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</si>
  <si>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</si>
  <si>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Enterprise DC - 1YR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</si>
  <si>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</si>
  <si>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CPCLD-ENTERPRISE-DC-2</t>
  </si>
  <si>
    <t>ChargePoint Enterprise DC - 2YR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</si>
  <si>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</si>
  <si>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Enterprise DC - 3YR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</si>
  <si>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</si>
  <si>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CPCLD-ENTERPRISE-DC-4</t>
  </si>
  <si>
    <t>ChargePoint Enterprise DC - 4YR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</si>
  <si>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</si>
  <si>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ChargePoint Enterprise DC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</si>
  <si>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</si>
  <si>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CG-L2-COMM_1YR</t>
  </si>
  <si>
    <t>Chargie L2 Commercial Software Plan - 1YR</t>
  </si>
  <si>
    <t>Chargie Commercial Platform - 1 YR. FedRAMP authorized real-time dashboard, utilization and revenue reports provided for applicable features. Payment collection, pricing tools, RFID registration, basic load management, access controls, automatic software updates, remote station monitoring, and 24/7 customer support. Appropriate for workplace and light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</si>
  <si>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</si>
  <si>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CG-L2-COMM_3YR</t>
  </si>
  <si>
    <t>Chargie L2 Commercial Software Plan - 3YR</t>
  </si>
  <si>
    <t>Chargie Commercial Platform - 3 YR. FedRAMP authorized real-time dashboard, utilization and revenue reports provided for applicable features. Payment collection, pricing tools, RFID registration, basic load management, access controls, automatic software updates, remote station monitoring, and 24/7 customer support. Appropriate for workplace and light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</si>
  <si>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</si>
  <si>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CG-L2-COMM_5YR</t>
  </si>
  <si>
    <t>Chargie L2 Commercial Software Plan - 5YR</t>
  </si>
  <si>
    <t>Chargie Commercial Platform - 5 YR. FedRAMP authorized real-time dashboard, utilization and revenue reports provided for applicable features. Payment collection, pricing tools, RFID registration, basic load management, access controls, automatic software updates, remote station monitoring, and 24/7 customer support. Appropriate for workplace and light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</si>
  <si>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</si>
  <si>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CG-L3-COMM-1YR</t>
  </si>
  <si>
    <t>Chargie L3 Commercial Software Plan - 1YR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</si>
  <si>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</si>
  <si>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CG-L3-COMM-3YR</t>
  </si>
  <si>
    <t>Chargie L3 Commercial Software Plan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</si>
  <si>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</si>
  <si>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CG-L3-COMM-5YR</t>
  </si>
  <si>
    <t>Chargie L3 Commercial Software Plan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</si>
  <si>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</si>
  <si>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CG-L2-FLEET-1YR</t>
  </si>
  <si>
    <t>Chargie L2 Fleet Software Plan - 1YR</t>
  </si>
  <si>
    <t>Chargie Fleet Platform - 1YR.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Best for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</si>
  <si>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</si>
  <si>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CG-L2-FLEET-3YR</t>
  </si>
  <si>
    <t>Chargie L2 Fleet Software Plan - 3YR</t>
  </si>
  <si>
    <t>Chargie Fleet Platform - 3YR.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Best for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</si>
  <si>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</si>
  <si>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CG-L2-FLEET-5YR</t>
  </si>
  <si>
    <t>Chargie L2 Fleet Software Plan - 5YR</t>
  </si>
  <si>
    <t>Chargie Fleet Platform - 5YR.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Best for fleet applications. Plan is per port and includes network data package. Chargie L2/L3 Connectivity Solution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</si>
  <si>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</si>
  <si>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CG-L3-FLEET-1YR</t>
  </si>
  <si>
    <t>Chargie L3 Fleet Software Plan - 1YR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</si>
  <si>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</si>
  <si>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CG-L3-FLEET-3YR</t>
  </si>
  <si>
    <t>Chargie L3 Fleet Software Plan - 3YR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</si>
  <si>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</si>
  <si>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CG-L3-FLEET-5YR</t>
  </si>
  <si>
    <t>Chargie L3 Fleet Software Plan - 5YR</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</si>
  <si>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</si>
  <si>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CG-CONNECTIVITY</t>
  </si>
  <si>
    <t>Chargie L2/L3 Connectivity Solution</t>
  </si>
  <si>
    <t>Chargie L2/L3 Connectivity Solution. Network equipment supporting dual carrier private LTE connection to Chargie cloud, remote charger site commissioning, and station activation.  Some limitations and restrictions apply based on charger model, installation and site requirements. Minimum purchase required for groups of fewer than 10 stations.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</si>
  <si>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</si>
  <si>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CG-L2-GOV-SLA-1YR</t>
  </si>
  <si>
    <t>Chargie L2 Gov SLA - 1YR</t>
  </si>
  <si>
    <t>Chargie L2 Gov SLA - 1YR.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</si>
  <si>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</si>
  <si>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CG-L2-GOV-SLA-3YR</t>
  </si>
  <si>
    <t>Chargie L2 Gov SLA - 3YR</t>
  </si>
  <si>
    <t>Chargie L2 Gov SLA - 3YR.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</si>
  <si>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</si>
  <si>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CG-L2-GOV-SLA-5YR</t>
  </si>
  <si>
    <t>Chargie L2 Gov SLA - 5YR</t>
  </si>
  <si>
    <t>Chargie L2 Gov SLA - 5YR.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</si>
  <si>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</si>
  <si>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CG-L3-A-GOV-SLA-1YR</t>
  </si>
  <si>
    <t xml:space="preserve">Chargie L3 &lt;100 kW Gov SLA - 1YR </t>
  </si>
  <si>
    <t xml:space="preserve">Chargie L3 &lt;100 kW Gov SLA - 1YR.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</si>
  <si>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</si>
  <si>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CG-L3-A-GOV-SLA-3YR</t>
  </si>
  <si>
    <t>Chargie L3 &lt;100 kW Gov SLA - 3YR</t>
  </si>
  <si>
    <t xml:space="preserve">Chargie L3 &lt;100 kW Gov SLA - 3YR.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</si>
  <si>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</si>
  <si>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CG-L3-A-GOV-SLA-5YR</t>
  </si>
  <si>
    <t xml:space="preserve">Chargie L3 &lt;100 kW Gov SLA - 5YR </t>
  </si>
  <si>
    <t xml:space="preserve">Chargie L3 &lt;100 kW Gov SLA - 5YR.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</si>
  <si>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</si>
  <si>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CG-L3-B-GOV-SLA-1YR</t>
  </si>
  <si>
    <t xml:space="preserve">Chargie L3 &gt;100 kW Gov SLA - 1YR </t>
  </si>
  <si>
    <t>Chargie L3 &gt;100 kW Gov SLA - 1YR.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Note: High-Power L3 Chargie Certified EVSE must be paired with the L3 High-Power kW Service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</si>
  <si>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</si>
  <si>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CG-L3-B-GOV-SLA-3YR</t>
  </si>
  <si>
    <t>Chargie L3 &gt;100 kW Gov SLA - 3YR</t>
  </si>
  <si>
    <t>Chargie L3 &gt;100 kW Gov SLA - 3YR.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Note: High-Power L3 Chargie Certified EVSE must be paired with the L3 High-Power kW Service Plan.</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</si>
  <si>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</si>
  <si>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CG-L3-B-GOV-SLA-5YR</t>
  </si>
  <si>
    <t xml:space="preserve">Chargie L3 &gt;100 kW Gov SLA - 5YR </t>
  </si>
  <si>
    <t>Chargie L3 &gt;100 kW Gov SLA - 5YR. Direct technical support access, proactive monitoring, and alerting supported by 24/7 Network Operations Center (NOC). Expedited dispatch for break/fix, corrective maintenance field service. Includes cost of parts and labor for in warranty repair of Chargie Certified EVSE. Equipment must have matching extended warranty and service term-lengths. Note: High-Power L3 Chargie Certified EVSE must be paired with the L3 High-Power kW Service Plan.</t>
  </si>
  <si>
    <t>CHARGEPOINT</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</si>
  <si>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</si>
  <si>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Prepaid Power Cloud Plan subscription with station management features such as Basic Fleet Vehicle Management, Automatic Software Updates, and basic Power Sharing. Real-time dashboards and reports provided for applicable features. Station Activation purchase required.</t>
  </si>
  <si>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</si>
  <si>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</si>
  <si>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</si>
  <si>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</si>
  <si>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</si>
  <si>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</si>
  <si>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</si>
  <si>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</si>
  <si>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</si>
  <si>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</si>
  <si>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</si>
  <si>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</si>
  <si>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</si>
  <si>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r>
      <rPr>
        <b/>
        <sz val="10"/>
        <color rgb="FF000000"/>
        <rFont val="Arial"/>
        <family val="2"/>
      </rPr>
      <t>Yes</t>
    </r>
    <r>
      <rPr>
        <sz val="10"/>
        <color rgb="FF000000"/>
        <rFont val="Arial"/>
        <family val="2"/>
      </rPr>
      <t xml:space="preserve"> - Product has completed FedRAMP review and the platform this product operates on has received an ATO designation. </t>
    </r>
  </si>
  <si>
    <t>Parts Discount</t>
  </si>
  <si>
    <t>CPF-ASSURE1</t>
  </si>
  <si>
    <t>CPF 1YR PREPAID ASSURE PLAN</t>
  </si>
  <si>
    <t>CPF-ASSURE1 CPF 1yr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</si>
  <si>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CPF-ASSURE2</t>
  </si>
  <si>
    <t>CPF 2yr Prepaid Assure Plan</t>
  </si>
  <si>
    <t>CPF 2yr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</si>
  <si>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CPF-ASSURE3</t>
  </si>
  <si>
    <t>CPF 3YR PREPAID ASSURE PLAN</t>
  </si>
  <si>
    <t>CPF-ASSURE3 CPF 3yr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</si>
  <si>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CPF-ASSURE4</t>
  </si>
  <si>
    <t>CPF 4yr Prepaid Assure Plan</t>
  </si>
  <si>
    <t>CPF 4yr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</si>
  <si>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CPF-ASSURE5</t>
  </si>
  <si>
    <t>CPF 5YR PREPAID ASSURE PLAN</t>
  </si>
  <si>
    <t>CPF-ASSURE5 CPF 5yr Prepaid Assure Plan - Full-service maintenance and support program covering all parts and on-site labor per single port on a CPF25 station. Assure also includes station management, remote monitoring, standard monthly summary report, quarterly detailed station usage, and performance metrics. Successful Site Validation required to activate this product. Two units of Assure should be ordered for CPF Dual Stations</t>
  </si>
  <si>
    <t>CT4000-ASSURE1</t>
  </si>
  <si>
    <t>CT4000 FAMILY ASSURE PLAN - 1 YEAR</t>
  </si>
  <si>
    <t>CT4000-ASSURE1 1yr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Assure is priced per station.</t>
  </si>
  <si>
    <t>CT4000-ASSURE2</t>
  </si>
  <si>
    <t>CT4000 FamilyAssure Plan - 2 Years</t>
  </si>
  <si>
    <t xml:space="preserve">2yr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Assure is priced per station.   </t>
  </si>
  <si>
    <t>CT4000-ASSURE3</t>
  </si>
  <si>
    <t>CT4000 FAMILYASSURE PLAN - 3 YEARS</t>
  </si>
  <si>
    <t>CT4000-ASSURE3 3yr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Assure is priced per station.</t>
  </si>
  <si>
    <t>CT4000-ASSURE4</t>
  </si>
  <si>
    <t>CT4000 FamilyAssure Plan - 4 Years</t>
  </si>
  <si>
    <t xml:space="preserve">4yr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Assure is priced per station.   </t>
  </si>
  <si>
    <t>CT4000-ASSURE5</t>
  </si>
  <si>
    <t>CT4000 FAMILYASSURE PLAN - 5 YEARS</t>
  </si>
  <si>
    <t>CT4000-ASSURE5 5yr Prepaid Assure Plan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Site Validation and Activation are free if purchasing ASSURE5. Assure is priced per station.</t>
  </si>
  <si>
    <t>CPE250 - ASSURE1</t>
  </si>
  <si>
    <t>CPE250-ASSURE1 1yr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t>
  </si>
  <si>
    <t>CPE250 - ASSURE2</t>
  </si>
  <si>
    <t xml:space="preserve">2yr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 </t>
  </si>
  <si>
    <t>CPE250 - ASSURE3</t>
  </si>
  <si>
    <t>CPE250-ASSURE3 3yr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t>
  </si>
  <si>
    <t>CPE250 - ASSURE4</t>
  </si>
  <si>
    <t xml:space="preserve">4yr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 </t>
  </si>
  <si>
    <t>CPE250 - ASSURE 5</t>
  </si>
  <si>
    <t>CPE250-ASSURE5 5yr Prepaid Assure Plan (two power modules) - Assure is the most comprehensive parts and on-site labor warranty. Parts and On-Site Labor to repair or replace any manufacturing defect and includes station management, remote monitoring of station and proactive repair dispatch. A successful Site Validation is required to activate any ChargePoint Assure product. Site Validations are sold separately. List price is per power module. CPE250 station contains two power modules.</t>
  </si>
  <si>
    <t>EXPP-BLOCK-ASSURE-1</t>
  </si>
  <si>
    <t>EXPP 1 Year Assure Plan - 1 Year Plan</t>
  </si>
  <si>
    <t>1 prepaid year of ChargePoint Assure for EXPP-BLOCK. Includes Parts and Labor Warranty, Remote Technical Support, On-Site Repairs when needed, Unlimited Configuration Changes, and Reporting.</t>
  </si>
  <si>
    <t>EXPP-BLOCK-ASSURE-2</t>
  </si>
  <si>
    <t>EXPP 2 Year Assure Plan - 2 Year Plan</t>
  </si>
  <si>
    <t>2 prepaid years of ChargePoint Assure for EXPP-BLOCK. Includes Parts and Labor Warranty, Remote Technical Support, On-Site Repairs when needed, Unlimited Configuration Changes, and Reporting.</t>
  </si>
  <si>
    <t>EXPP-BLOCK-ASSURE-3</t>
  </si>
  <si>
    <t>EXPP 3 Year Assure Plan - 3 Year Plan</t>
  </si>
  <si>
    <t>3 prepaid years of ChargePoint Assure for EXPP-BLOCK. Includes Parts and Labor Warranty, Remote Technical Support, On-Site Repairs when needed, Unlimited Configuration Changes, and Reporting.</t>
  </si>
  <si>
    <t>EXPP-BLOCK-ASSURE-4</t>
  </si>
  <si>
    <t>EXPP 4 Year Assure Plan - 4 Year Plan</t>
  </si>
  <si>
    <t>4 prepaid years of ChargePoint Assure for EXPP-BLOCK. Includes Parts and Labor Warranty, Remote Technical Support, On-Site Repairs when needed, Unlimited Configuration Changes, and Reporting.</t>
  </si>
  <si>
    <t>EXPP-BLOCK-ASSURE-5</t>
  </si>
  <si>
    <t>EXPP 5 Year Assure Plan - 5 Year Plan</t>
  </si>
  <si>
    <t>5 prepaid years of ChargePoint Assure for EXPP-BLOCK. Includes Parts and Labor Warranty, Remote Technical Support, On-Site Repairs when needed, Unlimited Configuration Changes, and Reporting.</t>
  </si>
  <si>
    <t>EXPP-PL1000-DC-ASSURE-1</t>
  </si>
  <si>
    <t>EXPP 1 Year Assure Plan</t>
  </si>
  <si>
    <t>1 prepaid year of ChargePoint Assure for the Dual Cable EXPP-PL1000. Includes Parts and Labor Warranty, Remote Technical Support, On-Site Repairs when needed, Unlimited Configuration Changes, and Reporting.</t>
  </si>
  <si>
    <t>EXPP-PL1000-DC-ASSURE-2</t>
  </si>
  <si>
    <t>EXPP 2 Year Assure Plan</t>
  </si>
  <si>
    <t>2 prepaid years of ChargePoint Assure for the Dual Cable EXPP-PL1000. Includes Parts and Labor Warranty, Remote Technical Support, On-Site Repairs when needed, Unlimited Configuration Changes, and Reporting.</t>
  </si>
  <si>
    <t>EXPP-PL1000-DC-ASSURE-3</t>
  </si>
  <si>
    <t>EXPP 3 Year Assure Plan</t>
  </si>
  <si>
    <t>3 prepaid years of ChargePoint Assure for the Dual Cable EXPP-PL1000. Includes Parts and Labor Warranty, Remote Technical Support, On-Site Repairs when needed, Unlimited Configuration Changes, and Reporting.</t>
  </si>
  <si>
    <t>EXPP-PL1000-DC-ASSURE-4</t>
  </si>
  <si>
    <t>EXPP 4 Year Assure Plan</t>
  </si>
  <si>
    <t>4 prepaid years of ChargePoint Assure for the Dual Cable EXPP-PL1000. Includes Parts and Labor Warranty, Remote Technical Support, On-Site Repairs when needed, Unlimited Configuration Changes, and Reporting.</t>
  </si>
  <si>
    <t>EXPP-PL1000-DC-ASSURE-5</t>
  </si>
  <si>
    <t>EXPP 5 Year Assure Plan</t>
  </si>
  <si>
    <t>5 prepaid years of ChargePoint Assure for the Dual Cable EXPP-PL1000. Includes Parts and Labor Warranty, Remote Technical Support, On-Site Repairs when needed, Unlimited Configuration Changes, and Reporting.</t>
  </si>
  <si>
    <t>EXPP-PL1000-SC-ASSURE-1</t>
  </si>
  <si>
    <t>1 prepaid year of ChargePoint Assure for the Single Cable EXPP-PL1000. Includes Parts and Labor Warranty, Remote Technical Support, On-Site Repairs when needed, Unlimited Configuration Changes, and Reporting.</t>
  </si>
  <si>
    <t>EXPP-PL1000-SC-ASSURE-2</t>
  </si>
  <si>
    <t>2 prepaid years of ChargePoint Assure for the Single Cable EXPP-PL1000. Includes Parts and Labor Warranty, Remote Technical Support, On-Site Repairs when needed, Unlimited Configuration Changes, and Reporting.</t>
  </si>
  <si>
    <t>EXPP-PL1000-SC-ASSURE-3</t>
  </si>
  <si>
    <t>3 prepaid years of ChargePoint Assure for the Single Cable EXPP-PL1000. Includes Parts and Labor Warranty, Remote Technical Support, On-Site Repairs when needed, Unlimited Configuration Changes, and Reporting.</t>
  </si>
  <si>
    <t>EXPP-PL1000-SC-ASSURE-4</t>
  </si>
  <si>
    <t>4 prepaid years of ChargePoint Assure for the Single Cable EXPP-PL1000. Includes Parts and Labor Warranty, Remote Technical Support, On-Site Repairs when needed, Unlimited Configuration Changes, and Reporting.</t>
  </si>
  <si>
    <t>EXPP-PL1000-SC-ASSURE-5</t>
  </si>
  <si>
    <t>5 prepaid years of ChargePoint Assure for the Single Cable EXPP-PL1000. Includes Parts and Labor Warranty, Remote Technical Support, On-Site Repairs when needed, Unlimited Configuration Changes, and Reporting.</t>
  </si>
  <si>
    <t>CP6000-ASSURE-1</t>
  </si>
  <si>
    <t>CP6000 1 Year Assure Plan</t>
  </si>
  <si>
    <t>1 prepaid year of ChargePoint Assure for CP6000 stations. Includes Parts and Labor Warranty, Remote Technical Support, On-Site Repairs when needed, Unlimited Configuration Changes, and Reporting.</t>
  </si>
  <si>
    <t>CP6000-ASSURE-2</t>
  </si>
  <si>
    <t>CP6000 2 Year Assure Plan</t>
  </si>
  <si>
    <t>2 prepaid years of ChargePoint Assure for CP6000 stations. Includes Parts and Labor Warranty, Remote Technical Support, On-Site Repairs when needed, Unlimited Configuration Changes, and Reporting.</t>
  </si>
  <si>
    <t>CP6000-ASSURE-3</t>
  </si>
  <si>
    <t>CP6000 3 Year Assure Plan</t>
  </si>
  <si>
    <t>3 prepaid years of ChargePoint Assure for CP6000 stations. Includes Parts and Labor Warranty, Remote Technical Support, On-Site Repairs when needed, Unlimited Configuration Changes, and Reporting.</t>
  </si>
  <si>
    <t>CP6000-ASSURE-4</t>
  </si>
  <si>
    <t>CP6000 4 Year Assure Plan</t>
  </si>
  <si>
    <t>4 prepaid years of ChargePoint Assure for CP6000 stations. Includes Parts and Labor Warranty, Remote Technical Support, On-Site Repairs when needed, Unlimited Configuration Changes, and Reporting.</t>
  </si>
  <si>
    <t>CP6000-ASSURE-5</t>
  </si>
  <si>
    <t>CP6000 5 Year Assure Plan</t>
  </si>
  <si>
    <t>5 prepaid years of ChargePoint Assure for CP6000 stations. Includes Parts and Labor Warranty, Remote Technical Support, On-Site Repairs when needed, Unlimited Configuration Changes, and Reporting.</t>
  </si>
  <si>
    <t>CP6011</t>
  </si>
  <si>
    <t>CP6013</t>
  </si>
  <si>
    <t>CP6021</t>
  </si>
  <si>
    <t>CP6021, NA, AC Station, 2 x Type 1 Cable, 50A, 1-Phase, 18' Cable, 6' Cable Management Kit, Pedestal Mount, 8" Touch Display, Contactless Credit Card and RFID Reader, Cellular/Wi-Fi, UL, Power Share Jumper, 1YR Parts Warranty</t>
  </si>
  <si>
    <t>CP6023</t>
  </si>
  <si>
    <t>CP6023, NA, AC Station, 2 x Type 1 Cable, 50A, 1-Phase, 18' Cable, 6' Cable Management Kit, Wall Mount, 8" Touch Display, Contactless Credit Card and RFID Reader, Cellular/Wi-Fi, UL, Power Share Jumper, 1YR Parts Warranty</t>
  </si>
  <si>
    <t>CP6021, NA, AC Station, 2 x Type 1 Cable, 80A, 1-Phase, 18' Cable, 6' Cable Management Kit, Pedestal Mount, 8" Touch Display, Contactless Credit Card and RFID Reader, Cellular/Wi-Fi, UL, Power Share Jumper, 1YR Parts Warranty</t>
  </si>
  <si>
    <t>CP6023, NA, AC Station, 2 x Type 1 Cable, 80A, 1-Phase, 18' Cable, 6' Cable Management Kit, Wall Mount, 8" Touch Display, Contactless Credit Card and RFID Reader, Cellular/Wi-Fi, UL, Power Share Jumper, 1YR Parts Warranty</t>
  </si>
  <si>
    <t>EXPP-PL1011B-2A1S1-FTA</t>
  </si>
  <si>
    <t>BUY AMERICA FTA compliant. Express Plus Power Link PL1000 series, North America, 1x CCS1 200A 4.5m cable, 1 Holster, 2.4m Cable management kit, Pedestal, 200mm (8") Touch Display, RFID reader, Cellular/WiFi, UL listed, Single input, 1 year warranty. Requires at least one Power Block with Power Modules.</t>
  </si>
  <si>
    <t>EXPP-PL1011X-2A1S1-MS</t>
  </si>
  <si>
    <t>Express Plus Power Link PL1000 series, North America, 1x CCS1 200A 4.5m cable, 1 Holster, 2.4m Cable management kit, Pedestal, RFID reader, Cellular/WiFi, UL listed, Single input, Maintenance switch, 1 year warranty. Requires at least one Power Block with Power Modules</t>
  </si>
  <si>
    <t>EXPP-PL1011X-2A1S1-MS-FTA</t>
  </si>
  <si>
    <t>BUY AMERICA FTA compliant. Express Plus Power Link PL1000 series, North America, 1x CCS1 200A 4.5m cable, 1 Holster, 2.4m Cable management kit, Pedestal, RFID reader, Cellular/WiFi, UL listed, Single input, Maintenance switch, 1 year warranty. Requires at least one Power Block with Power Modules.</t>
  </si>
  <si>
    <t>EXPP-PL1021B-2A1S1-2A1S1-FTA</t>
  </si>
  <si>
    <t>BUY AMERICA FTA compliant. Express Plus Power Link PL1000 series, North America, 2x CCS1 200A 4.5m cable, 2 Holsters, 2.4m Cable management kit, Pedestal, 200mm (8") Touch Display, RFID reader, Cellular/WiFi, UL listed, Single input, 1 year warranty. Requires at least one Power Block with Power Modules</t>
  </si>
  <si>
    <t>EXPP-PL1011B-5A1S1</t>
  </si>
  <si>
    <t>Express Plus Power Link PL1000 series, North America, 1x CCS1 350A 4.5m cable, 1 Holster, 2.4m Cable management kit, Pedestal, 200mm (8") Touch Display, ChargePoint signage, Contactless credit card and RFID reader, Cellular/WiFi, UL listed, 1 year warranty. Requires at least one Power Block with Power Modules</t>
  </si>
  <si>
    <t>CP6000-SPARES-FWD-1</t>
  </si>
  <si>
    <t>1 year prepaid Forward Stock Spares Management Program</t>
  </si>
  <si>
    <t>Access to spare parts for CP6000 stations. 1 year prepaid Forward Stock Spares Management Program for CP6000 stations. Spares are stored by ChargePoint at a designated facility.</t>
  </si>
  <si>
    <t>YR</t>
  </si>
  <si>
    <t>CP6000-SPARES-FWD-2</t>
  </si>
  <si>
    <t>2 years prepaid Forward Stock Spares Management Program</t>
  </si>
  <si>
    <t>Access to spare parts for CP6000 stations. 2 years prepaid Forward Stock Spares Management Program for CP6000 stations. Spares are stored by ChargePoint at a designated facility.</t>
  </si>
  <si>
    <t>CP6000-SPARES-FWD-3</t>
  </si>
  <si>
    <t>3 years prepaid Forward Stock Spares Management Program</t>
  </si>
  <si>
    <t>Access to spare parts for CP6000 stations. 3 years prepaid Forward Stock Spares Management Program for CP6000 stations. Spares are stored by ChargePoint at a designated facility.</t>
  </si>
  <si>
    <t>CP6000-SPARES-FWD-4</t>
  </si>
  <si>
    <t>4 years prepaid Forward Stock Spares Management Program</t>
  </si>
  <si>
    <t>Access to spare parts for CP6000 stations. 4 years prepaid Forward Stock Spares Management Program for CP6000 stations. Spares are stored by ChargePoint at a designated facility.</t>
  </si>
  <si>
    <t>CP6000-SPARES-FWD-5</t>
  </si>
  <si>
    <t>5 years prepaid Forward Stock Spares Management Program</t>
  </si>
  <si>
    <t>Access to spare parts for CP6000 stations. 5 years prepaid Forward Stock Spares Management Program for CP6000 stations. Spares are stored by ChargePoint at a designated facility.</t>
  </si>
  <si>
    <t>CP6000-SPARES-FWD-REN</t>
  </si>
  <si>
    <t>Coterminous Renewal</t>
  </si>
  <si>
    <t>Coterminous Renewal for access to spare parts for CP6000 stations. Coterminous Renewal On-Site Spares Management Program for CP6000 stations.</t>
  </si>
  <si>
    <t>CPE280-SPARES-FWD-1</t>
  </si>
  <si>
    <t>Access to spare parts for CPE280 Stations. 1 year prepaid Forward Stock Spares Management Program for CPE280 stations. Spares are stored by ChargePoint at a designated facility.</t>
  </si>
  <si>
    <t>CPE280-SPARES-FWD-2</t>
  </si>
  <si>
    <t>Access to spare parts for CPE280 Stations. 2 years prepaid Forward Stock Spares Management Program for CPE280 stations. Spares are stored by ChargePoint at a designated facility.</t>
  </si>
  <si>
    <t>CPE280-SPARES-FWD-3</t>
  </si>
  <si>
    <t>Access to spare parts for CPE280 Stations. 3 years prepaid Forward Stock Spares Management Program for CPE280 stations. Spares are stored by ChargePoint at a designated facility.</t>
  </si>
  <si>
    <t>CPE280-SPARES-FWD-4</t>
  </si>
  <si>
    <t>Access to spare parts for CPE280 Stations. 4 years prepaid Forward Stock Spares Management Program for CPE280 stations. Spares are stored by ChargePoint at a designated facility.</t>
  </si>
  <si>
    <t>CPE280-SPARES-FWD-5</t>
  </si>
  <si>
    <t>Access to spare parts for CPE280 Stations. 5 years prepaid Forward Stock Spares Management Program for CPE280 stations. Spares are stored by ChargePoint at a designated facility.</t>
  </si>
  <si>
    <t>CPE280-SPARES-FWD-REN</t>
  </si>
  <si>
    <t>Prepaid coterminus renewal</t>
  </si>
  <si>
    <t>Prepaid coterminus renewal for access to spare parts for CEP280 stations. Prepaid Coterminus Renewal Forward Stock Spares Management Program for CPE280 stations.</t>
  </si>
  <si>
    <t>CPF-ASSURE5-COMMIT</t>
  </si>
  <si>
    <t>5 committed year of ChargePoint Assure for CPF stations. Billing occurs annually. Includes Parts and Labor Warranty, Remote Technical Support, On-Site Repairs when needed, Unlimited Configuration Changes, and Reporting.</t>
  </si>
  <si>
    <t xml:space="preserve">CPF-ASSURE4-COMMIT </t>
  </si>
  <si>
    <t>4 committed year of ChargePoint Assure for CPF stations. Billing occurs annually. Includes Parts and Labor Warranty, Remote Technical Support, On-Site Repairs when needed, Unlimited Configuration Changes, and Reporting.</t>
  </si>
  <si>
    <t>CPF-ASSURE3-COMMIT</t>
  </si>
  <si>
    <t>3 committed year of ChargePoint Assure for CPF stations. Billing occurs annually. Includes Parts and Labor Warranty, Remote Technical Support, On-Site Repairs when needed, Unlimited Configuration Changes, and Reporting.</t>
  </si>
  <si>
    <t>CPF-ASSURE1-COMMIT</t>
  </si>
  <si>
    <t>1 committed year of ChargePoint Assure for CPF stations. Billing occurs annually. Includes Parts and Labor Warranty, Remote Technical Support, On-Site Repairs when needed, Unlimited Configuration Changes, and Reporting.</t>
  </si>
  <si>
    <t>CPF-ASSURE2-COMMIT</t>
  </si>
  <si>
    <t>2 committed year of ChargePoint Assure for CPF stations. Billing occurs annually. Includes Parts and Labor Warranty, Remote Technical Support, On-Site Repairs when needed, Unlimited Configuration Changes, and Reporting.</t>
  </si>
  <si>
    <t>CP6000-SPARES-ONSITE-1</t>
  </si>
  <si>
    <t>1 year prepaid On-Site Spares Management Service for CP6000 stations. Spares are stored by customer or designated vendor.</t>
  </si>
  <si>
    <t>CP6000-SPARES-ONSITE-2</t>
  </si>
  <si>
    <t>2 years prepaid On-Site Spares Management Service for CP6000 stations. Spares are stored by customer or designated vendor.</t>
  </si>
  <si>
    <t>CP6000-ASSURE-5-COMMIT</t>
  </si>
  <si>
    <t>5 committed years of ChargePoint Assure for CP6000 stations. Billing occurs annually. Includes Parts and Labor Warranty, Remote Technical Support, On-Site Repairs when needed, Unlimited Configuration Changes, and Reporting.</t>
  </si>
  <si>
    <t>CP6000-ASSURE-4-COMMIT</t>
  </si>
  <si>
    <t>4 committed years of ChargePoint Assure for CP6000 stations. Billing occurs annually. Includes Parts and Labor Warranty, Remote Technical Support, On-Site Repairs when needed, Unlimited Configuration Changes, and Reporting.</t>
  </si>
  <si>
    <t>CP6000-ASSURE-3-COMMIT</t>
  </si>
  <si>
    <t>3 committed years of ChargePoint Assure for CP6000 stations. Billing occurs annually. Includes Parts and Labor Warranty, Remote Technical Support, On-Site Repairs when needed, Unlimited Configuration Changes, and Reporting.</t>
  </si>
  <si>
    <t>CP6000-ASSURE-6-COMMIT</t>
  </si>
  <si>
    <t>6 committed years of ChargePoint Assure for CP6000 stations. Billing occurs annually. Includes Parts and Labor Warranty, Remote Technical Support, On-Site Repairs when needed, Unlimited Configuration Changes, and Reporting.</t>
  </si>
  <si>
    <t>CP6000-ASSURE-2-COMMIT</t>
  </si>
  <si>
    <t>2 committed years of ChargePoint Assure for CP6000 stations. Billing occurs annually. Includes Parts and Labor Warranty, Remote Technical Support, On-Site Repairs when needed, Unlimited Configuration Changes, and Reporting.</t>
  </si>
  <si>
    <t>CP6000-ASSURE-REN</t>
  </si>
  <si>
    <t>Prepaid coterminous renewal of ChargePoint Assure for CP6000 stations. Includes Parts and Labor Warranty, Remote Technical Support, On-Site Repairs when needed, Unlimited Configuration Changes, and Reporting.</t>
  </si>
  <si>
    <t>CP6000-SPARES-ONSITE-3</t>
  </si>
  <si>
    <t>3 years prepaid On-Site Spares Management Service for CP6000 stations. Spares are stored by customer or designated vendor.</t>
  </si>
  <si>
    <t>CP6000-ASSURE-7-COMMIT</t>
  </si>
  <si>
    <t>7 committed years of ChargePoint Assure for CP6000 stations. Billing occurs annually. Includes Parts and Labor Warranty, Remote Technical Support, On-Site Repairs when needed, Unlimited Configuration Changes, and Reporting.</t>
  </si>
  <si>
    <t>CP6000-ASSURE-1-COMMIT</t>
  </si>
  <si>
    <t>1 committed year of ChargePoint Assure for CP6000 stations. Billing occurs annually. Includes Parts and Labor Warranty, Remote Technical Support, On-Site Repairs when needed, Unlimited Configuration Changes, and Reporting.</t>
  </si>
  <si>
    <t>CT4000-ASSURE5-COMMIT</t>
  </si>
  <si>
    <t>5 committed years of ChargePoint Assure. Billing occurs annually. Includes Parts and Labor Warranty, Remote Technical Support, On-Site Repairs when needed, Unlimited Configuration Changes, and Reporting.</t>
  </si>
  <si>
    <t>CP6000-ASSURE-8-COMMIT</t>
  </si>
  <si>
    <t>8 committed years of ChargePoint Assure for CP6000 stations. Billing occurs annually. Includes Parts and Labor Warranty, Remote Technical Support, On-Site Repairs when needed, Unlimited Configuration Changes, and Reporting.</t>
  </si>
  <si>
    <t>CP6000-ASSURE-9-COMMIT</t>
  </si>
  <si>
    <t>9 committed years of ChargePoint Assure for CP6000 stations. Billing occurs annually. Includes Parts and Labor Warranty, Remote Technical Support, On-Site Repairs when needed, Unlimited Configuration Changes, and Reporting.</t>
  </si>
  <si>
    <t>CP6000-ASSURE-10-COMMIT</t>
  </si>
  <si>
    <t>10 committed years of ChargePoint Assure for CP6000 stations. Billing occurs annually. Includes Parts and Labor Warranty, Remote Technical Support, On-Site Repairs when needed, Unlimited Configuration Changes, and Reporting.</t>
  </si>
  <si>
    <t>CP6000-ASSUREPRO-5-COMMIT</t>
  </si>
  <si>
    <t>5 committed years of ChargePoint AssurePro for CP6000 stations. Billing occurs annually.</t>
  </si>
  <si>
    <t>CP6000-SPARES-ONSITE-4</t>
  </si>
  <si>
    <t>4 years prepaid On-Site Spares Management Service for CP6000 stations. Spares are stored by customer or designated vendor.</t>
  </si>
  <si>
    <t>CT4000-ASSURE4-COMMIT</t>
  </si>
  <si>
    <t>4 committed years of ChargePoint Assure. Billing occurs annually. Includes Parts and Labor Warranty, Remote Technical Support, On-Site Repairs when needed, Unlimited Configuration Changes, and Reporting.</t>
  </si>
  <si>
    <t>CP6000-ASSUREPRO-4-COMMIT</t>
  </si>
  <si>
    <t>4 committed years of ChargePoint AssurePro for CP6000 stations. Billing occurs annually.</t>
  </si>
  <si>
    <t>CP6000-ASSUREPRO-3-COMMIT</t>
  </si>
  <si>
    <t>3 committed years of ChargePoint AssurePro for CP6000 stations. Billing occurs annually.</t>
  </si>
  <si>
    <t>CT4000-ASSURE3-COMMIT</t>
  </si>
  <si>
    <t>3 committed years of ChargePoint Assure. Billing occurs annually. Includes Parts and Labor Warranty, Remote Technical Support, On-Site Repairs when needed, Unlimited Configuration Changes, and Reporting.</t>
  </si>
  <si>
    <t>CP6000-ASSUREPRO-1</t>
  </si>
  <si>
    <t>1 prepaid year of ChargePoint AssurePro for CP6000 stations.</t>
  </si>
  <si>
    <t>CP6000-ASSUREPRO-REN</t>
  </si>
  <si>
    <t>Prepaid coterminous renewal of ChargePoint AssurePro for CP6000 stations.</t>
  </si>
  <si>
    <t>CP6000-ASSUREPRO-2-COMMIT</t>
  </si>
  <si>
    <t>2 committed years of ChargePoint AssurePro for CP6000 stations. Billing occurs annually.</t>
  </si>
  <si>
    <t>CT4000-ASSURE1-COMMIT</t>
  </si>
  <si>
    <t>1 committed year of ChargePoint Assure for CT4000 stations. Billing occurs annually. Includes Parts and Labor Warranty, Remote Technical Support, On-Site Repairs when needed, Unlimited Configuration Changes, and Reporting.</t>
  </si>
  <si>
    <t>CT4000-ASSURE2-COMMIT</t>
  </si>
  <si>
    <t>2 committed years of ChargePoint Assure. Billing occurs annually. Includes Parts and Labor Warranty, Remote Technical Support, On-Site Repairs when needed, Unlimited Configuration Changes, and Reporting.</t>
  </si>
  <si>
    <t>CP6000-ASSUREPRO-1-COMMIT</t>
  </si>
  <si>
    <t>1 committed year of ChargePoint AssurePro for CP6000 stations. Billing occurs annually.</t>
  </si>
  <si>
    <t>CP6000-SPARES-ONSITE-5</t>
  </si>
  <si>
    <t>5 years prepaid On-Site Spares Management Service for CP6000 stations. Spares are stored by customer or designated vendor.</t>
  </si>
  <si>
    <t>CPE280-SPARES-ONSITE-1</t>
  </si>
  <si>
    <t>1 year prepaid On-Site Spares Management Service for CPE280 stations. Spares are stored by customer or designated vendor.</t>
  </si>
  <si>
    <t>CPE280-SPARES-ONSITE-REN</t>
  </si>
  <si>
    <t>Prepaid coterminus renewal for On-Site Spares Management Service for CPE280 stations.</t>
  </si>
  <si>
    <t>CP6000-ASSUREPRO-2</t>
  </si>
  <si>
    <t>2 prepaid years of ChargePoint AssurePro for CP6000 stations.</t>
  </si>
  <si>
    <t>CPE280-SPARES-ONSITE-2</t>
  </si>
  <si>
    <t>2 years prepaid On-Site Spares Management Service for CPE280 stations. Spares are stored by customer or designated vendor.</t>
  </si>
  <si>
    <t>CP6000-ASSUREPRO-3</t>
  </si>
  <si>
    <t>3 prepaid years of ChargePoint AssurePro for CP6000 stations.</t>
  </si>
  <si>
    <t>CPE280-SPARES-ONSITE-3</t>
  </si>
  <si>
    <t>3 years prepaid On-Site Spares Management Service for CPE280 stations. Spares are stored by customer or designated vendor.</t>
  </si>
  <si>
    <t>CP6000-ASSUREPRO-4</t>
  </si>
  <si>
    <t>4 prepaid years of ChargePoint AssurePro for CP6000 stations.</t>
  </si>
  <si>
    <t>CP6000-ASSURE-6</t>
  </si>
  <si>
    <t>6 prepaid years of ChargePoint Assure for CP6000 stations. Includes Parts and Labor Warranty, Remote Technical Support, On-Site Repairs when needed, Unlimited Configuration Changes, and Reporting.</t>
  </si>
  <si>
    <t>CPE280-SPARES-ONSITE-4</t>
  </si>
  <si>
    <t>4 years prepaid On-Site Spares Management Service for CPE280 stations. Spares are stored by customer or designated vendor.</t>
  </si>
  <si>
    <t>CP6000-ASSUREPRO-5</t>
  </si>
  <si>
    <t>5 prepaid years of ChargePoint AssurePro for CP6000 stations.</t>
  </si>
  <si>
    <t>CPE280-ASSURE-1</t>
  </si>
  <si>
    <t>1 prepaid year of ChargePoint Assure for CPE280 stations. Includes Parts and Labor Warranty, Remote Technical Support, On-Site Repairs when needed, Unlimited Configuration Changes, and Reporting.</t>
  </si>
  <si>
    <t>CP6000-ASSURE-7</t>
  </si>
  <si>
    <t>7 prepaid years of ChargePoint Assure for CP6000 stations. Includes Parts and Labor Warranty, Remote Technical Support, On-Site Repairs when needed, Unlimited Configuration Changes, and Reporting.</t>
  </si>
  <si>
    <t>CPE280-ASSURE-REN</t>
  </si>
  <si>
    <t>Prepaid coterminous renewal of ChargePoint Assure for CPE280 stations. Includes Parts and Labor Warranty, Remote Technical Support, On-Site Repairs when needed, Unlimited Configuration Changes, and Reporting.</t>
  </si>
  <si>
    <t>CPE250-ASSURE-5-COMMIT</t>
  </si>
  <si>
    <t>5 committed years of ChargePoint Assure for CPE250 stations. Billing occurs annually. Includes Parts and Labor Warranty, Remote Technical Support, On-Site Repairs when needed, Unlimited Configuration Changes, and Reporting.</t>
  </si>
  <si>
    <t>CPE280-SPARES-ONSITE-5</t>
  </si>
  <si>
    <t>5 years prepaid On-Site Spares Management Service for CPE280 stations. Spares are stored by customer or designated vendor.</t>
  </si>
  <si>
    <t>CPE250-ASSURE-4-COMMIT</t>
  </si>
  <si>
    <t>4 committed years of ChargePoint Assure for CPE250 stations. Billing occurs annually. Includes Parts and Labor Warranty, Remote Technical Support, On-Site Repairs when needed, Unlimited Configuration Changes, and Reporting.</t>
  </si>
  <si>
    <t>CPE250-ASSURE-3-COMMIT</t>
  </si>
  <si>
    <t>3 committed years of ChargePoint Assure for CPE250 stations. Billing occurs annually. Includes Parts and Labor Warranty, Remote Technical Support, On-Site Repairs when needed, Unlimited Configuration Changes, and Reporting.</t>
  </si>
  <si>
    <t>CPE250-ASSURE-1-COMMIT</t>
  </si>
  <si>
    <t>1 committed year of ChargePoint Assure for CPE250 stations. Billing occurs annually. Includes Parts and Labor Warranty, Remote Technical Support, On-Site Repairs when needed, Unlimited Configuration Changes, and Reporting.</t>
  </si>
  <si>
    <t>CPE250-ASSURE-2-COMMIT</t>
  </si>
  <si>
    <t>2 committed years of ChargePoint Assure for CPE250 stations. Billing occurs annually. Includes Parts and Labor Warranty, Remote Technical Support, On-Site Repairs when needed, Unlimited Configuration Changes, and Reporting.</t>
  </si>
  <si>
    <t>CP6000-ASSURE-8</t>
  </si>
  <si>
    <t>8 prepaid years of ChargePoint Assure for CP6000 stations. Includes Parts and Labor Warranty, Remote Technical Support, On-Site Repairs when needed, Unlimited Configuration Changes, and Reporting.</t>
  </si>
  <si>
    <t>CP6000-ASSURE-9</t>
  </si>
  <si>
    <t>9 prepaid years of ChargePoint Assure for CP6000 stations. Includes Parts and Labor Warranty, Remote Technical Support, On-Site Repairs when needed, Unlimited Configuration Changes, and Reporting.</t>
  </si>
  <si>
    <t>CPE280-ASSUREPRO-1</t>
  </si>
  <si>
    <t>1 year prepaid Assure Pro for CPE280 stations.</t>
  </si>
  <si>
    <t>CP6000-ASSURE-10</t>
  </si>
  <si>
    <t>10 prepaid years of ChargePoint Assure for CP6000 stations. Includes Parts and Labor Warranty, Remote Technical Support, On-Site Repairs when needed, Unlimited Configuration Changes, and Reporting.</t>
  </si>
  <si>
    <t>CPE280-ASSURE-2</t>
  </si>
  <si>
    <t>2 prepaid year of ChargePoint Assure for CPE280 stations. Includes Parts and Labor Warranty, Remote Technical Support, On-Site Repairs when needed, Unlimited Configuration Changes, and Reporting.</t>
  </si>
  <si>
    <t>CPE280-ASSUREPRO-REN</t>
  </si>
  <si>
    <t>Coterminus Renewal Assure Pro for CPE280 stations.</t>
  </si>
  <si>
    <t>CPE280-ASSURE-3</t>
  </si>
  <si>
    <t>3 prepaid year of ChargePoint Assure for CPE280 stations. Includes Parts and Labor Warranty, Remote Technical Support, On-Site Repairs when needed, Unlimited Configuration Changes, and Reporting.</t>
  </si>
  <si>
    <t>CPE280-ASSUREPRO-2</t>
  </si>
  <si>
    <t>2 years prepaid Assure Pro for CPE280 stations.</t>
  </si>
  <si>
    <t>CPE280-ASSURE-4</t>
  </si>
  <si>
    <t>4 prepaid years of ChargePoint Assure for CPE280 stations. Includes Parts and Labor Warranty, Remote Technical Support, On-Site Repairs when needed, Unlimited Configuration Changes, and Reporting.</t>
  </si>
  <si>
    <t>CPE280-ASSURE-5</t>
  </si>
  <si>
    <t>5 prepaid years of ChargePoint Assure for CPE280 stations. Includes Parts and Labor Warranty, Remote Technical Support, On-Site Repairs when needed, Unlimited Configuration Changes, and Reporting.</t>
  </si>
  <si>
    <t>CPE280-ASSUREPRO-3</t>
  </si>
  <si>
    <t>3 years prepaid Assure Pro for CPE280 stations.</t>
  </si>
  <si>
    <t>CPE280-ASSURE-6</t>
  </si>
  <si>
    <t>6 prepaid years of ChargePoint Assure for CPE280 stations. Includes Parts and Labor Warranty, Remote Technical Support, On-Site Repairs when needed, Unlimited Configuration Changes, and Reporting.</t>
  </si>
  <si>
    <t>CPE280-ASSUREPRO-4</t>
  </si>
  <si>
    <t>4 years prepaid Assure Pro for CPE280 stations.</t>
  </si>
  <si>
    <t>CPE280-ASSURE-7</t>
  </si>
  <si>
    <t>7 prepaid years of ChargePoint Assure for CPE280 stations. Includes Parts and Labor Warranty, Remote Technical Support, On-Site Repairs when needed, Unlimited Configuration Changes, and Reporting.</t>
  </si>
  <si>
    <t>CPE280-ASSUREPRO-5</t>
  </si>
  <si>
    <t>5 years prepaid Assure Pro for CPE280 stations.</t>
  </si>
  <si>
    <t>CPE280-ASSURE-8</t>
  </si>
  <si>
    <t>8 prepaid years of ChargePoint Assure for CPE280 stations. Includes Parts and Labor Warranty, Remote Technical Support, On-Site Repairs when needed, Unlimited Configuration Changes, and Reporting.</t>
  </si>
  <si>
    <t>CPE280-ASSURE-9</t>
  </si>
  <si>
    <t>9 prepaid years of ChargePoint Assure for CPE280 stations. Includes Parts and Labor Warranty, Remote Technical Support, On-Site Repairs when needed, Unlimited Configuration Changes, and Reporting.</t>
  </si>
  <si>
    <t>CPE280-ASSUREPRO-6</t>
  </si>
  <si>
    <t>6 years prepaid Assure Pro for CPE280 stations.</t>
  </si>
  <si>
    <t>CPE280-ASSURE-10</t>
  </si>
  <si>
    <t>10 prepaid years of ChargePoint Assure for CPE280 stations. Includes Parts and Labor Warranty, Remote Technical Support, On-Site Repairs when needed, Unlimited Configuration Changes, and Reporting.</t>
  </si>
  <si>
    <t>CPE280-ASSUREPRO-7</t>
  </si>
  <si>
    <t>7 years prepaid Assure Pro for CPE280 stations.</t>
  </si>
  <si>
    <t>CPE280-ASSUREPRO-8</t>
  </si>
  <si>
    <t>8 years prepaid Assure Pro for CPE280 stations.</t>
  </si>
  <si>
    <t>CPE280-ASSUREPRO-9</t>
  </si>
  <si>
    <t>9 years prepaid Assure Pro for CPE280 stations.</t>
  </si>
  <si>
    <t>CPE280-ASSUREPRO-10</t>
  </si>
  <si>
    <t>10 years prepaid Assure Pro for CPE280 stations.</t>
  </si>
  <si>
    <t>ChargePoint, Inc.</t>
  </si>
  <si>
    <t>CP6000-EPW-1</t>
  </si>
  <si>
    <t>1 Additional year parts only warranty for CP6000 stations.</t>
  </si>
  <si>
    <t>CP6000-EPW-2</t>
  </si>
  <si>
    <t>2 Additional years parts only warranty for CP6000 stations.</t>
  </si>
  <si>
    <t>CP6000-EPW-3</t>
  </si>
  <si>
    <t>3 Additional years parts only warranty for CP6000 stations.</t>
  </si>
  <si>
    <t>CP6000-EPW-4</t>
  </si>
  <si>
    <t>4 Additional years parts only warranty for CP6000 stations.</t>
  </si>
  <si>
    <t>CP6000-EPW-5</t>
  </si>
  <si>
    <t>5 Additional years parts only warranty for CP6000 stations.</t>
  </si>
  <si>
    <t>CP6000-EPW-6</t>
  </si>
  <si>
    <t>6 Additional years parts only warranty for CP6000 stations.</t>
  </si>
  <si>
    <t>CP6000-EPW-7</t>
  </si>
  <si>
    <t>7 Additional years parts only warranty for CP6000 stations.</t>
  </si>
  <si>
    <t>CP6000-EPW-8</t>
  </si>
  <si>
    <t>8 Additional years parts only warranty for CP6000 stations.</t>
  </si>
  <si>
    <t>CP6000-EPW-9</t>
  </si>
  <si>
    <t>9 Additional years parts only warranty for CP6000 stations.</t>
  </si>
  <si>
    <t>CPE280-EPW-1</t>
  </si>
  <si>
    <t>Additional 1 year parts only warranty for CPE280 stations</t>
  </si>
  <si>
    <t>CPE280-EPW-2</t>
  </si>
  <si>
    <t>Additional 2 year parts only warranty for CPE280 stations</t>
  </si>
  <si>
    <t>CPE280-EPW-3</t>
  </si>
  <si>
    <t>Additional 3 year parts only warranty for CPE280 stations</t>
  </si>
  <si>
    <t>CPE280-EPW-4</t>
  </si>
  <si>
    <t>Additional 4 year parts only warranty for CPE280 stations</t>
  </si>
  <si>
    <t>CPE280-EPW-5</t>
  </si>
  <si>
    <t>Additional 5 year parts only warranty for CPE280 stations</t>
  </si>
  <si>
    <t>CPE280-EPW-6</t>
  </si>
  <si>
    <t>Additional 6 year parts only warranty for CPE280 stations</t>
  </si>
  <si>
    <t>CPE280-EPW-7</t>
  </si>
  <si>
    <t>Additional 7 year parts only warranty for CPE280 stations</t>
  </si>
  <si>
    <t>CPE280-EPW-8</t>
  </si>
  <si>
    <t>Additional 8 year parts only warranty for CPE280 stations</t>
  </si>
  <si>
    <t>CPE280-EPW-9</t>
  </si>
  <si>
    <t>Additional 9 year parts only warranty for CPE280 stations</t>
  </si>
  <si>
    <t>CT4000-ASSURE1-611</t>
  </si>
  <si>
    <t>ChargePoint - L2 Assure</t>
  </si>
  <si>
    <t>1 year of ChargePoint Assure for CT4000 stations. Includes Parts and Labor Warranty, Remote Technical Support, On-Site Repairs when needed, Unlimited Configuration Changes, and Reporting.</t>
  </si>
  <si>
    <t>CT4000-ASSURE3-611</t>
  </si>
  <si>
    <t>3 years of ChargePoint Assure for CT4000 stations. Includes Parts and Labor Warranty, Remote Technical Support, On-Site Repairs when needed, Unlimited Configuration Changes, and Reporting.</t>
  </si>
  <si>
    <t>CT4000-ASSURE5-611</t>
  </si>
  <si>
    <t>5 years of ChargePoint Assure for CT4000 stations. Includes Parts and Labor Warranty, Remote Technical Support, On-Site Repairs when needed, Unlimited Configuration Changes, and Reporting.</t>
  </si>
  <si>
    <t>CPF-ASSURE1-611</t>
  </si>
  <si>
    <t>1 year of ChargePoint Assure for CPF stations. Includes Parts and Labor Warranty, Remote Technical Support, On-Site Repairs when needed, Unlimited Configuration Changes, and Reporting.</t>
  </si>
  <si>
    <t>CPF-ASSURE3-611</t>
  </si>
  <si>
    <t>3 yearS of ChargePoint Assure for CPF stations. Includes Parts and Labor Warranty, Remote Technical Support, On-Site Repairs when needed, Unlimited Configuration Changes, and Reporting.</t>
  </si>
  <si>
    <t>CPF-ASSURE5-611</t>
  </si>
  <si>
    <t>5 yearS of ChargePoint Assure. for CPF stations. Includes Parts and Labor Warranty, Remote Technical Support, On-Site Repairs when needed, Unlimited Configuration Changes, and Reporting.</t>
  </si>
  <si>
    <t>CPE250-ASSURE-1</t>
  </si>
  <si>
    <t>CPE250-ASSURE-1-611</t>
  </si>
  <si>
    <t>ChargePoint - L3 Assure</t>
  </si>
  <si>
    <t>1 year of ChargePoint Assure for CPE250 stations. Includes Parts and Labor Warranty, Remote Technical Support, On-Site Repairs when needed, Unlimited Configuration Changes, and Reporting.</t>
  </si>
  <si>
    <t>CPE250-ASSURE-3</t>
  </si>
  <si>
    <t>CPE250-ASSURE-3-611</t>
  </si>
  <si>
    <t>3 years of ChargePoint Assure for CPE250 stations. Includes Parts and Labor Warranty, Remote Technical Support, On-Site Repairs when needed, Unlimited Configuration Changes, and Reporting.</t>
  </si>
  <si>
    <t>CPE250-ASSURE-5</t>
  </si>
  <si>
    <t>CPE250-ASSURE-5-611</t>
  </si>
  <si>
    <t>5 years of ChargePoint Assure for CPE250 stations. Includes Parts and Labor Warranty, Remote Technical Support, On-Site Repairs when needed, Unlimited Configuration Changes, and Reporting.</t>
  </si>
  <si>
    <t>EV-Connect Shield Program-Single port</t>
  </si>
  <si>
    <t>EVCON_EV-CONNECT SHIELD</t>
  </si>
  <si>
    <t>EV-Connect Hardware Maintenance and Warranty</t>
  </si>
  <si>
    <t>EV Connect Shield: A comprehensive parts and labor warranty plan that covers every operational and maintenance aspect of the EV charging station — guaranteeing maximum performance and uptime. With EV Connect as your partner, we’ll make your EV charging experience as seamless and effortless as possible. Includes: Hardware Parts Coverage, Certified On-Site Labor Coverage and Dispatch, Real Time Performance Management, On Site Repairs in 48-72 Hours, Remote Troubleshooting and Support, Remote Proactive Monitoring, Automated Alerts to EV Connect Support team, Routine Network and Firmware Updates and Station Replacement if Needed The price is for a ONE-year subscription. Multi-year subscription discounts apply. May not apply to certain models.</t>
  </si>
  <si>
    <t>EV-Connect Shield Program- Second port</t>
  </si>
  <si>
    <t>EV-Connect Hardware Maintenance and Warranty Add-on</t>
  </si>
  <si>
    <t>3703-ONSITEWARR</t>
  </si>
  <si>
    <t>EVSELLC_3703-ONSITEWARR</t>
  </si>
  <si>
    <t>ONSITE WARRANTY FOR EV CHARGER 3703</t>
  </si>
  <si>
    <t>Onsite Warranty for 1 year for EV Charger 3703. For more information call us or visit EVSELLC_3703-OnsiteWarr</t>
  </si>
  <si>
    <t>SC6-FRS</t>
  </si>
  <si>
    <t>ANNUAL FULL REPLACEMENT SERVICE CONTRACT</t>
  </si>
  <si>
    <t>Annual Full On-site Replacement Contract for SemaConnect Series 6, 7, and 7Plus.</t>
  </si>
  <si>
    <t>SC8-FRS</t>
  </si>
  <si>
    <t>Annual Full On-site Replacement Contract for SemaConnect Series 8.</t>
  </si>
  <si>
    <t>US2:VCEXWAR1YR</t>
  </si>
  <si>
    <t>Extended Warranty per Level 2 charger -</t>
  </si>
  <si>
    <t>Extended Warranty per Level 2 charger - 1 additional year, No In/Out services. Not for Buy American version.</t>
  </si>
  <si>
    <t>US2:VCEXWAR2YR</t>
  </si>
  <si>
    <t>Extended Warranty per Level 2 charger - 2 additional year, No In/Out services. Not for Buy American version.</t>
  </si>
  <si>
    <t>CLIN 0003 - EVSE Level 2 &amp; DC Fast Emergency On-site Response</t>
  </si>
  <si>
    <t>CLIN 0003 - EVSE Level 2 &amp; DC Fast Emergency On-site Response
 Monday through Sunday, 24 hours a day, Emergency Onsite Response will be provided to reduce the costs and disruptions of downtime when an unexpected problem does occur that is not possible to resolve remotely. Siemens will provide this service between scheduled service calls and respond onsite at your facility within 4 hours for emergency conditions, as determined by your staff and Siemens, Monday through Sunday, 24 hours per day, including Holidays, upon receiving notification of an emergency. Non-emergency conditions, as determined by your staff and Siemens, may be incorporated into the next scheduled service call.</t>
  </si>
  <si>
    <t>HR</t>
  </si>
  <si>
    <t>Chargepoint Parts and On-site Labor for 1 years to purchase with CPF NON-CMK hardware</t>
  </si>
  <si>
    <t>Chargepoint Parts and On-site Labor for 3 years to purchase with CPF NON-CMK hardware</t>
  </si>
  <si>
    <t>CPF-CMK-ASSURE1</t>
  </si>
  <si>
    <t>Chargepoint Parts and On-site Labor for 1 years to purchase with CPF WITH CMK hardware</t>
  </si>
  <si>
    <t>CPF-CMK-ASSURE3</t>
  </si>
  <si>
    <t>Chargepoint Parts and On-site Labor for 3 years to purchase with CPF WITHCMK hardware</t>
  </si>
  <si>
    <t>Chargepoint Parts and On-site Labor for 1 years to purchase with CT4000 hardware</t>
  </si>
  <si>
    <t>Chargepoint Parts and On-site Labor for 3 years to purchase with CT4000 hardware</t>
  </si>
  <si>
    <t>6AGC068175</t>
  </si>
  <si>
    <t>3 Yr Parts Warranty</t>
  </si>
  <si>
    <t>Additional 1-yr parts warranty</t>
  </si>
  <si>
    <t>6AGC068176</t>
  </si>
  <si>
    <t>4 Yr Parts Warranty</t>
  </si>
  <si>
    <t>Additional 2-yr parts warranty</t>
  </si>
  <si>
    <t>6AGC068177</t>
  </si>
  <si>
    <t>5 Yr Parts Warranty</t>
  </si>
  <si>
    <t>Additional 3-yr parts warranty</t>
  </si>
  <si>
    <t>EW1LT54</t>
  </si>
  <si>
    <t>Parts an Labor Warranty</t>
  </si>
  <si>
    <t>On-site labor extended warranty - up to 3 years</t>
  </si>
  <si>
    <t>EW2LT54</t>
  </si>
  <si>
    <t>On-site labor extended warranty - up to 4 years</t>
  </si>
  <si>
    <t>EW3LT54</t>
  </si>
  <si>
    <t>On-site labor extended warranty - up to 5 years</t>
  </si>
  <si>
    <t>6AGC100306</t>
  </si>
  <si>
    <t>Parts only extended warranty - Terra DC Wallbox for 1 additional year</t>
  </si>
  <si>
    <t>6AGC100307</t>
  </si>
  <si>
    <t>Parts only extended warranty - Terra DC Wallbox for 2 additional year</t>
  </si>
  <si>
    <t>6AGC100308</t>
  </si>
  <si>
    <t>Parts only extended warranty - Terra DC Wallbox for 3 additional year</t>
  </si>
  <si>
    <t>EW1LDCWB</t>
  </si>
  <si>
    <t>3 Yr Parts And Labor Warranty</t>
  </si>
  <si>
    <t>On-site labor extended warranty - Terra DC Wallbox for up to 3 years</t>
  </si>
  <si>
    <t>EW2LDCWB</t>
  </si>
  <si>
    <t>4 Yr Parts And Labor Warranty</t>
  </si>
  <si>
    <t>On-site labor extended warranty - Terra DC Wallbox for up to 4 years</t>
  </si>
  <si>
    <t>EW3LDCWB</t>
  </si>
  <si>
    <t>5 Yr Parts And Labor Warranty</t>
  </si>
  <si>
    <t>On-site labor extended warranty - Terra DC Wallbox for up to 5 years</t>
  </si>
  <si>
    <t>EW2LT94</t>
  </si>
  <si>
    <t>On-site labor extended warranty - Terra 94 for 2 additional years (4 years total)</t>
  </si>
  <si>
    <t>EW2LT1X4</t>
  </si>
  <si>
    <t xml:space="preserve"> 5 Yr Parts And Labor Warranty</t>
  </si>
  <si>
    <t>On-site labor extended warranty - Terra 94 for 3 additional years</t>
  </si>
  <si>
    <t>EW3LT1X4PM</t>
  </si>
  <si>
    <t>On-site labor extended warranty w/ PM - Terra 124 or 184 for 3 additional years</t>
  </si>
  <si>
    <t>EW2LTHP350</t>
  </si>
  <si>
    <t xml:space="preserve"> 4 Yr Parts And Labor Warranty</t>
  </si>
  <si>
    <t>On-site labor extended warranty - Terra 350 HP for up to 4 years</t>
  </si>
  <si>
    <t>EW3LTHP350</t>
  </si>
  <si>
    <t>On-site labor extended warranty - Terra 350 HP for up to 5 years (</t>
  </si>
  <si>
    <t>EW2LHVC150PC</t>
  </si>
  <si>
    <t>On-site labor extended warranty - HVC-150 Power Cabinet for up to 4 years</t>
  </si>
  <si>
    <t>EW3LHVC150PC</t>
  </si>
  <si>
    <t>On-site labor extended warranty - HVC-150 Power Cabinet for up to 5 years</t>
  </si>
  <si>
    <t>Extended warranty</t>
  </si>
  <si>
    <t>1 prepaid year of ChargePoint Assure for CPE250 stations.</t>
  </si>
  <si>
    <t>CPE250-ASSURE-2</t>
  </si>
  <si>
    <t>2 prepaid year of ChargePoint Assure for CPE250 stations.</t>
  </si>
  <si>
    <t>3 prepaid year of ChargePoint Assure for CPE250 stations.</t>
  </si>
  <si>
    <t>CPE250-ASSURE-4</t>
  </si>
  <si>
    <t>4 prepaid year of ChargePoint Assure for CPE250 stations.</t>
  </si>
  <si>
    <t>5 prepaid year of ChargePoint Assure for CPE250 stations.</t>
  </si>
  <si>
    <t>5-yr Extended Warranty</t>
  </si>
  <si>
    <t xml:space="preserve">1 prepaid year of ChargePoint Assure for the Dual Cable EXPP-PL1000. </t>
  </si>
  <si>
    <t xml:space="preserve">2 prepaid year of ChargePoint Assure for the Dual Cable EXPP-PL1000. </t>
  </si>
  <si>
    <t xml:space="preserve">3 prepaid year of ChargePoint Assure for the Dual Cable EXPP-PL1000. </t>
  </si>
  <si>
    <t xml:space="preserve">4 prepaid year of ChargePoint Assure for the Dual Cable EXPP-PL1000. </t>
  </si>
  <si>
    <t xml:space="preserve">5 prepaid year of ChargePoint Assure for the Dual Cable EXPP-PL1000. </t>
  </si>
  <si>
    <t>EXPP-PL1000-DC-ASSUREPRO-1</t>
  </si>
  <si>
    <t>1 prepaid year of ChargePoint Assure Pro for the Dual Cable EXPP-PL1000.</t>
  </si>
  <si>
    <t>EXPP-PL1000-DC-ASSUREPRO-2</t>
  </si>
  <si>
    <t>2 prepaid year of ChargePoint Assure Pro for the Dual Cable EXPP-PL1000.</t>
  </si>
  <si>
    <t>EXPP-PL1000-DC-ASSUREPRO-3</t>
  </si>
  <si>
    <t>3 prepaid year of ChargePoint Assure Pro for the Dual Cable EXPP-PL1000.</t>
  </si>
  <si>
    <t>EXPP-PL1000-DC-ASSUREPRO-4</t>
  </si>
  <si>
    <t>4 prepaid year of ChargePoint Assure Pro for the Dual Cable EXPP-PL1000.</t>
  </si>
  <si>
    <t>EXPP-PL1000-DC-ASSUREPRO-5</t>
  </si>
  <si>
    <t>5 prepaid year of ChargePoint Assure Pro for the Dual Cable EXPP-PL1000.</t>
  </si>
  <si>
    <t>1 prepaid year of ChargePoint Assure for EXPP-BLOCK.</t>
  </si>
  <si>
    <t>2 prepaid year of ChargePoint Assure for EXPP-BLOCK.</t>
  </si>
  <si>
    <t>3 prepaid year of ChargePoint Assure for EXPP-BLOCK.</t>
  </si>
  <si>
    <t>4 prepaid year of ChargePoint Assure for EXPP-BLOCK.</t>
  </si>
  <si>
    <t>5 prepaid year of ChargePoint Assure for EXPP-BLOCK.</t>
  </si>
  <si>
    <t>EXPP-BLOCK-ASSUREPRO-1</t>
  </si>
  <si>
    <t>1 prepaid year of ChargePoint Assure Pro for EXPP-BLOCK.</t>
  </si>
  <si>
    <t>EXPP-BLOCK-ASSUREPRO-2</t>
  </si>
  <si>
    <t>2 prepaid year of ChargePoint Assure Pro for EXPP-BLOCK.</t>
  </si>
  <si>
    <t>EXPP-BLOCK-ASSUREPRO-3</t>
  </si>
  <si>
    <t>3 prepaid year of ChargePoint Assure Pro for EXPP-BLOCK.</t>
  </si>
  <si>
    <t>EXPP-BLOCK-ASSUREPRO-4</t>
  </si>
  <si>
    <t>4 prepaid year of ChargePoint Assure Pro for EXPP-BLOCK.</t>
  </si>
  <si>
    <t>EXPP-BLOCK-ASSUREPRO-5</t>
  </si>
  <si>
    <t>5 prepaid year of ChargePoint Assure Pro for EXPP-BLOCK.</t>
  </si>
  <si>
    <t>ACDI ENERGY SERVICES</t>
  </si>
  <si>
    <t xml:space="preserve">EVSP-60-1 </t>
  </si>
  <si>
    <t xml:space="preserve">60 Series EVantage Service Plan, per device, 1 Year </t>
  </si>
  <si>
    <t>1% orders over $100,000.00</t>
  </si>
  <si>
    <t xml:space="preserve">EVSP-70-1 </t>
  </si>
  <si>
    <t xml:space="preserve">70 Series EVantage Service Plan, per device, 1 Year </t>
  </si>
  <si>
    <t xml:space="preserve">EVSP-80-1 </t>
  </si>
  <si>
    <t xml:space="preserve">80 Series EVantage Service Plan, per device, 1 Year </t>
  </si>
  <si>
    <t xml:space="preserve">EVSP-60-3 </t>
  </si>
  <si>
    <t xml:space="preserve">60 Series EVantage Service Plan, per device, 3 Years </t>
  </si>
  <si>
    <t xml:space="preserve">EVSP-70-3 </t>
  </si>
  <si>
    <t xml:space="preserve">70 Series EVantage Service Plan, per device, 3 Years </t>
  </si>
  <si>
    <t xml:space="preserve">EVSP-80-3 </t>
  </si>
  <si>
    <t xml:space="preserve">80 Series EVantage Service Plan, per device, 3 Years </t>
  </si>
  <si>
    <t xml:space="preserve">EVSP-60-5 </t>
  </si>
  <si>
    <t xml:space="preserve">60 Series EVantage Service Plan, per device, 5 Years </t>
  </si>
  <si>
    <t xml:space="preserve">EVSP-70-5 </t>
  </si>
  <si>
    <t xml:space="preserve">70 Series EVantage Service Plan, per device, 5 Years </t>
  </si>
  <si>
    <t xml:space="preserve">EVSP-80-5 </t>
  </si>
  <si>
    <t xml:space="preserve">80 Series EVantage Service Plan, per device, 5 Years </t>
  </si>
  <si>
    <t xml:space="preserve">SC6-FRS </t>
  </si>
  <si>
    <t xml:space="preserve">Annual Full Replacement Service Warranty, 60 and 70 Series </t>
  </si>
  <si>
    <t xml:space="preserve">SC8-FRS </t>
  </si>
  <si>
    <t xml:space="preserve">Annual Full Replacement Service Warranty, 80 Series </t>
  </si>
  <si>
    <t>ACD-IGNITE</t>
  </si>
  <si>
    <t>One-time initial service per device: Network enablement and dashboard
configuration, including pricing scheme, customer groups, user profiles,
environmental reporting, authentication activation, and training</t>
  </si>
  <si>
    <t>L2-WSP-S5-S6</t>
  </si>
  <si>
    <t>1 Additional Year Warranty Service, Series 6</t>
  </si>
  <si>
    <t>Annual Warranty Service fee beyond first year. Full replacement warranty</t>
  </si>
  <si>
    <t xml:space="preserve">L2-WSP-S7/S7P </t>
  </si>
  <si>
    <t>1 Additional Year Warranty Service, Series 7/ 7 Plus</t>
  </si>
  <si>
    <t>L2-WSP-S8/S8P</t>
  </si>
  <si>
    <t>1 Additional Year Warranty Service, Series 8/ 8 Plus</t>
  </si>
  <si>
    <t>PHI-EXD-SA-WAR1-30-60-TAA</t>
  </si>
  <si>
    <t>Extended Warranty - 1 Additional Year + Maintenance - 30kW &amp; 60kW DCFC</t>
  </si>
  <si>
    <t>Extended Warranty - 1 Additional Year + Maintenance - 30kW &amp; 60kW DCFC units</t>
  </si>
  <si>
    <t>PHI-EXD-SA-WAR2-30-60-TAA</t>
  </si>
  <si>
    <t>Extended Warranty - 2 Additional Years + Maintenance - 30kW &amp; 60kW DCFC</t>
  </si>
  <si>
    <t>Extended Warranty - 2 Additional Years + Maintenance - 30kW &amp; 60kW DCFC units</t>
  </si>
  <si>
    <t>PHI-EXD-SA-WAR3-30-60-TAA</t>
  </si>
  <si>
    <t>Extended Warranty - 3 Additional Years + Maintenance - 30kW &amp; 60kW DCFC</t>
  </si>
  <si>
    <t>Extended Warranty - 3 Additional Years + Maintenance - 30kW &amp; 60kW DCFC units</t>
  </si>
  <si>
    <t>PHI-EXD-SA-WAR1-90-120-180-TAA</t>
  </si>
  <si>
    <t>Extended Warranty - 1 Additional Year + Maintenance - 90-120-150-180 kW DCFC units</t>
  </si>
  <si>
    <t>Extended Warranty - 1 Additional Year + Maintenance - 90kW,120kW,150kW and 180kW DCFC units</t>
  </si>
  <si>
    <t>PHI-EXD-SA-WAR2-90-120-180-TAA</t>
  </si>
  <si>
    <t>Extended Warranty - 2 Additional Years + Maintenance - 90-120-150-180 kW DCFC</t>
  </si>
  <si>
    <t>Extended Warranty - 2 Additional Years + Maintenance - 90kW,120kW,150kW and 180kW DCFC units</t>
  </si>
  <si>
    <t>PHI-EXD-SA-WAR3-90-120-180-TAA</t>
  </si>
  <si>
    <t>Extended Warranty - 3 Additional Years + Maintenance - 90-120-150-180 kW DCFC</t>
  </si>
  <si>
    <t>Extended Warranty - 3 Additional Years + Maintenance - 90kW,120kW,150kW and 180kW DCFC units</t>
  </si>
  <si>
    <t>PHO-Start-Comm-TAA</t>
  </si>
  <si>
    <t>Start-Up / Commissioning</t>
  </si>
  <si>
    <t>EVS-RTM50-W</t>
  </si>
  <si>
    <t>EV-Fast DC Fast Charger (50 kW) Warranty</t>
  </si>
  <si>
    <t>EVS-RT75-W</t>
  </si>
  <si>
    <t>EV-Fast DC Fast Charger (75 kW) Warranty</t>
  </si>
  <si>
    <t>EVS-PKM100-W</t>
  </si>
  <si>
    <t>EV-Fast+ DC Fast Charger (100kW) Warranty</t>
  </si>
  <si>
    <t>EVS-PK150-W</t>
  </si>
  <si>
    <t>EV-Fast+ DC Fast Charger (150kW) Warranty</t>
  </si>
  <si>
    <t>EVS-PKM360-PU-W</t>
  </si>
  <si>
    <t>EV-Fast+ DC Fast Charger Power Unit (360kW)  Warranty</t>
  </si>
  <si>
    <t>EVS-RT175-W</t>
  </si>
  <si>
    <t>EV-Boost DC Fast Charger (175kW) Warranty</t>
  </si>
  <si>
    <t>EVS-FOCUS-F1-W</t>
  </si>
  <si>
    <t>EV-Focus w/ (1) EV-Flex L2 Charger Warranty</t>
  </si>
  <si>
    <t>EVS-32A-l2-001-W</t>
  </si>
  <si>
    <t>EV-Flex Level 2 Charger (7.68 kW) Warranty</t>
  </si>
  <si>
    <t>EVS-32A-l2-002-W</t>
  </si>
  <si>
    <t>EV-Flex Lite Level 2 Charger (7.68 kW) Warranty</t>
  </si>
  <si>
    <t>EVS-80A-l2-001-W</t>
  </si>
  <si>
    <t>EV-Fleet Level 2 Charger (19.2 kW)Warranty</t>
  </si>
  <si>
    <t>EVS-80A-l2-EU1-W</t>
  </si>
  <si>
    <t>EV-Flex EU Level 2 Charger (7.36 kW/22 kW) Warranty</t>
  </si>
  <si>
    <t>EVS-L2-PED-W</t>
  </si>
  <si>
    <t>Standard L2 Pedestal Warranty</t>
  </si>
  <si>
    <t>EVS-L2-PED-CR-72-W</t>
  </si>
  <si>
    <t>L2 Dual-Pedestal with Cable Retractor (up to 18' cables) Warranty</t>
  </si>
  <si>
    <t>EVS-L2-WM-CR-W</t>
  </si>
  <si>
    <t xml:space="preserve"> Standard Wall Mount L2 Cable Retractor Warranty</t>
  </si>
  <si>
    <t>EVS-FOCUS-F1-CR-W</t>
  </si>
  <si>
    <t>EV-Focus w/ (1) EV-Flex L2 Charger + Retractor Warranty</t>
  </si>
  <si>
    <t>EVS-FOCUS-F2-W</t>
  </si>
  <si>
    <t>EV-Focus w/ (2) EV-Flex L2 Chargers Warranty</t>
  </si>
  <si>
    <t>EVS-FOCUS-F2-CR-W</t>
  </si>
  <si>
    <t>EV-Focus w/ (2) EV-Flex L2 Charger + Retractors Warranty</t>
  </si>
  <si>
    <t>EVS-FOCUS-FL1-W</t>
  </si>
  <si>
    <t>EV-Focus w/ (1) EV-Fleet L2 Charger Warranty</t>
  </si>
  <si>
    <t>EVS-FOCUS-FL1-CR-W</t>
  </si>
  <si>
    <t>EV-Focus w/ (1) EV-Fleet L2 Charger + Retractor Warranty</t>
  </si>
  <si>
    <t>EVS-FOCUS-FL2-W</t>
  </si>
  <si>
    <t>EV-Focus w/ (2) EV-Fleet L2 Chargers Warranty</t>
  </si>
  <si>
    <t>EVS-FOCUS-FL2-CR-W</t>
  </si>
  <si>
    <t>EV-Focus w/ (2) EV-Fleet L2 Charger + Retractors  Warranty</t>
  </si>
  <si>
    <t>EVS-FOCUS-EU1-W</t>
  </si>
  <si>
    <t>EV-Focus w/ (1) EV-Flex EU L2 Charger Warranty</t>
  </si>
  <si>
    <t>EVS-FOCUS-EU1-CR-W</t>
  </si>
  <si>
    <t>EV-Focus w/ (1) EV-Flex EU L2 Charger + Retractor Warranty</t>
  </si>
  <si>
    <t>EVS-FOCUS-EU2-W</t>
  </si>
  <si>
    <t>EV-Focus w/ (2) EV-Flex EU L2 Chargers Warranty</t>
  </si>
  <si>
    <t>EVS-FOCUS-EU2-CR-W</t>
  </si>
  <si>
    <t>EV-Focus w/ (2) EV-Flex EU L2 Charger + Retractors Warranty</t>
  </si>
  <si>
    <t>EVC-SHIELD-1</t>
  </si>
  <si>
    <t>EV Connect Shield - Single Port Stations - 1 Year Term</t>
  </si>
  <si>
    <t>EV Connect Shield: (Single Port Station) A comprehensive parts and labor warranty plan that covers every operational and maintenance aspect of the EV charging station — guaranteeing maximum performance and uptime. With EV Connect as your partner, we’ll make your EV charging experience as seamless and effortless as possible. Includes: Hardware Parts Coverage, Certified On-Site Labor Coverage and Dispatch, Real Time Performance Management, On Site Repairs in 48-72 Hours, Remote Troubleshooting and Support, Remote Proactive Monitoring, Automated Alerts to EV Connect Support team, Routine Network and Firmware Updates and Station Replacement if Needed</t>
  </si>
  <si>
    <t>EVC-SHIELD-3</t>
  </si>
  <si>
    <t>EV Connect Shield - Single Port Stations - 3 Year Term</t>
  </si>
  <si>
    <t>EVC-SHIELD-5</t>
  </si>
  <si>
    <t>EV Connect Shield - Single Port Stations - 5 Year Term</t>
  </si>
  <si>
    <t>EVC-SHIELD-DUAL-1</t>
  </si>
  <si>
    <t>EV Connect Shield - Dual Port Add-On - 3 Year Term</t>
  </si>
  <si>
    <t>Additional EV Connect Shield line item for Dual Port Stations - 1 Year Term</t>
  </si>
  <si>
    <t>EVC-SHIELD-DUAL-3</t>
  </si>
  <si>
    <t>EV Connect Shield - Dual Port Add-On - 5 Year Term</t>
  </si>
  <si>
    <t>EVC-SHIELD-DUAL-5</t>
  </si>
  <si>
    <t>EV Connect Shield - Dual Port Add-On - 1 Year Term</t>
  </si>
  <si>
    <t>EVC-SHIELD-L2-PC-SP-30-40</t>
  </si>
  <si>
    <t>EVC Shield - PowerCharge - Level 2 - Platinum - Single Port - Pedestal/Wall - 32A/40A - 5 Year</t>
  </si>
  <si>
    <t>A comprehensive parts and labor service plan that covers every operational and maintenance aspect of the EV charging station to maximize performance and uptime. Includes: Hardware Parts Coverage, Certified On-Site Labor Coverage and Dispatch, Real Time Performance Management, On Site Repairs in 48-72 Hours, Remote Troubleshooting and Support, Remote Proactive Monitoring, Automated Alerts to EV Connect Support team, Routine Network and Firmware Updates and Station Replacement, if needed.</t>
  </si>
  <si>
    <t>EVC-SHIELD-L2-PC-SP-80</t>
  </si>
  <si>
    <t>EVC Shield - PowerCharge - Level 2 - Platinum - Single Port - Pedestal/Wall -  80A - 5 Year</t>
  </si>
  <si>
    <t>EVC-SHIELD-L2-PC-DP-80</t>
  </si>
  <si>
    <t>EVC Shield - PowerCharge - Level 2 - Platinum - Dual Port - Pedestal -  80A - 5 Year</t>
  </si>
  <si>
    <t>EVC-SHIELD-L2-PC-DP-30-40</t>
  </si>
  <si>
    <t>EVC Shield - PowerCharge - Level 2 - Platinum - Dual Port - Pedestal -  32A/40A - 5 Year</t>
  </si>
  <si>
    <t>EVC-SHIELD-L2-BTC-SP-30-40</t>
  </si>
  <si>
    <t>EVC Shield - BTCPower - Level 2 - Single Port - Pedestal - 30A/40A - 5 Year</t>
  </si>
  <si>
    <t>EVC-SHIELD-L2-BTC-DP-30-40</t>
  </si>
  <si>
    <t>EVC Shield - BTCPower - Level 2 - Dual Port - Pedestal - 30A/40A - 5 Year</t>
  </si>
  <si>
    <t>EVC-SHIELD-L2-EC-DP-30-40</t>
  </si>
  <si>
    <t>EVC Shield - EvoCharge - Level 2 - iEVSE Plus - Dual Port - Pedestal - 5 Year</t>
  </si>
  <si>
    <t>EVC-SHIELD-L2-EC-SP-30-40</t>
  </si>
  <si>
    <t>EVC Shield - EvoCharge - Level 2 - iEVSE Plus - Single Port - Pedestal/Wall - 32A/40A - 3 Year</t>
  </si>
  <si>
    <t>EVC-SHIELD-DCFC-BTC-Gen4-120-Pro-3</t>
  </si>
  <si>
    <t>EV Connect Shield - Level 3 - Professional - 3 Year Term - BTCPower - DCFC - Gen 4 - Dual Port - 120kW/ 500A - LIQ - CCS1/CCS1 - RFID/CCR</t>
  </si>
  <si>
    <t>Includes 1 Annual Preventative Maintenance visit, including inspection of interior and exterior components and accessories, check of voltage, current, and power, and electronic summary report, and review of faults or issues. Includes Hardware Warranty Administration and Procurement of Parts and Coordination of Labor dispatch at site with EV Connect expedited SLAs 48-72h dispatch/repair turnaround to ensure a high uptime of charging stations. Cost of unlimited dispatch requests of parts and labor related to corrective maintenance are included. Remote Commissioning is included on this shield package. Includes EV Connect’s technical support team proactively monitoring station health utilizing EV Connect’s proprietary C-NOC Monitoring on behalf of the station operator.</t>
  </si>
  <si>
    <t>EVC-SHIELD-DCFC-BTC-Gen4-120-Pro-5</t>
  </si>
  <si>
    <t>EV Connect Shield - Level 3 - Professional - 5 Year Term - BTCPower - DCFC - Gen 4 - Dual Port - 120kW/ 500A - LIQ - CCS1/CCS1 - RFID/CCR</t>
  </si>
  <si>
    <t>EVC-SHIELD-DCFC-BTC-Gen4-180-Pro-3</t>
  </si>
  <si>
    <t>EV Connect Shield - Level 3 - Professional - 3 Year Term - BTCPower - DCFC - Gen 4 - Dual Port - 180kW/ 500A - LIQ - CCS1/CCS1 - RFID/CCR</t>
  </si>
  <si>
    <t>EVC-SHIELD-DCFC-BTC-Gen4-180-Pro-5</t>
  </si>
  <si>
    <t>EV Connect Shield - Level 3 - Professional - 5 Year Term - BTCPower - DCFC - Gen 4 - Dual Port - 180kW/ 500A - LIQ - CCS1/CCS1 - RFID/CCR</t>
  </si>
  <si>
    <t>EVC-SHIELD-DCFC-BTC-Gen2-DP-Pro-3</t>
  </si>
  <si>
    <t>EV Connect Shield - Level 3 - Professional - 3 Year Term - BTCPower - DCFC - Dual Port - Gen 2 Dispenser - 350A CCS1 Liq Cooled - RFID - Payter</t>
  </si>
  <si>
    <t>EVC-SHIELD-DCFC-BTC-Gen2-DP-Pro-5</t>
  </si>
  <si>
    <t>EV Connect Shield - Level 3 - Professional - 5 Year Term - BTCPower - DCFC - Dual Port - Gen 2 Dispenser - 350A CCS1 Liq Cooled - RFID - Payter</t>
  </si>
  <si>
    <t>EVC-SHIELD-DCFC-BTC-Gen2-SP-Pro-3</t>
  </si>
  <si>
    <t>EV Connect Shield - Level 3 - Professional - 3 Year Term - BTCPower - DCFC - Single Port - Gen 2 Dispenser - 350A CCS1 Liq Cooled - RFID - Payter</t>
  </si>
  <si>
    <t>EVC-SHIELD-DCFC-BTC-Gen2-SP-Pro-5</t>
  </si>
  <si>
    <t>EV Connect Shield - Level 3 - Professional - 5 Year Term - BTCPower - DCFC - Single Port - Gen 2 Dispenser - 350A CCS1 Liq Cooled - RFID - Payter</t>
  </si>
  <si>
    <t>EVC-SHIELD-DCFC-Tritium-PKM-2-Pro-3</t>
  </si>
  <si>
    <t>EV Connect Shield - Level 3 - Professional - 3 Year Term - PKM150 (150kW) 2 Charger</t>
  </si>
  <si>
    <t>EVC-SHIELD-DCFC-Tritium-PKM-2-Pro-5</t>
  </si>
  <si>
    <t>EV Connect Shield - Level 3 - Professional - 5 Year Term - PKM150 (150kW) 2 Charger</t>
  </si>
  <si>
    <t>EVC-SHIELD-DCFC-Tritium-PKM-3-Pro-3</t>
  </si>
  <si>
    <t>EV Connect Shield - Level 3 - Professional - 3 Year Term - PKM150 (150kW) 3 Charger</t>
  </si>
  <si>
    <t>EVC-SHIELD-DCFC-Tritium-PKM-3-Pro-5</t>
  </si>
  <si>
    <t>EV Connect Shield - Level 3 - Professional - 5 Year Term - PKM150 (150kW) 3 Charger</t>
  </si>
  <si>
    <t>EVC-SHIELD-DCFC-Tritium-PKM-4-Pro-3</t>
  </si>
  <si>
    <t>EV Connect Shield - Level 3 - Professional - 3 Year Term - PKM150 (150kW) 4 Charger</t>
  </si>
  <si>
    <t>EVC-SHIELD-DCFC-Tritium-PKM-4-Pro-5</t>
  </si>
  <si>
    <t>EV Connect Shield - Level 3 - Professional - 5 Year Term - PKM150 (150kW) 4 Charger</t>
  </si>
  <si>
    <t>EVC-SHIELD-DCFC-Tritium-RTM-50-Pro-3</t>
  </si>
  <si>
    <t>EV Connect Shield - Level 3 - Professional - 3 Year Term - Tritium - DCFC - RTM 75 - Dual Port - 50kW - CCS1/CCS1 - 200A/20ft Cables</t>
  </si>
  <si>
    <t>EVC-SHIELD-DCFC-Tritium-RTM-50-Pro-5</t>
  </si>
  <si>
    <t>EV Connect Shield - Level 3 - Professional - 5 Year Term - Tritium - DCFC - RTM 75 - Dual Port - 50kW - CCS1/CCS1 - 200A/20ft Cables</t>
  </si>
  <si>
    <t>EVC-SHIELD-DCFC-Tritium-RTM-75-Pro-3</t>
  </si>
  <si>
    <t>EV Connect Shield - Level 3 - Professional - 3 Year Term - Tritium - DCFC - RTM 75 Dual Port - 75kW - CCS1/CCS1 - 200A/20ft Cables</t>
  </si>
  <si>
    <t>EVC-SHIELD-DCFC-Tritium-RTM-75-Pro-5</t>
  </si>
  <si>
    <t>EV Connect Shield - Level 3 - Professional - 5 Year Term - Tritium - DCFC - RTM 75 Dual Port - 75kW - CCS1/CCS1 - 200A/20ft Cables</t>
  </si>
  <si>
    <t>ChargePoint CT4000 - Assure 1YR</t>
  </si>
  <si>
    <t>1 prepaid year of ChargePoint Assure for CT4000 stations. Includes Parts and Labor Warranty, Remote Technical Support, On-Site
Repairs when needed, Unlimited Configuration Changes, and Reporting.</t>
  </si>
  <si>
    <t>ChargePoint CT4000 - Assure 2YR</t>
  </si>
  <si>
    <t>2 prepaid years of ChargePoint Assure for CT4000 stations. Includes Parts and Labor Warranty, Remote Technical Support, On-Site
Repairs when needed, Unlimited Configuration Changes, and Reporting.</t>
  </si>
  <si>
    <t>ChargePoint CT4000 - Assure 3YR</t>
  </si>
  <si>
    <t>3 prepaid years of ChargePoint Assure for CT4000 stations. Includes Parts and Labor Warranty, Remote Technical Support, On-Site
Repairs when needed, Unlimited Configuration Changes, and Reporting.</t>
  </si>
  <si>
    <t>ChargePoint CT4000 - Assure 4YR</t>
  </si>
  <si>
    <t>4 prepaid years of ChargePoint Assure for CT4000 stations. Includes Parts and Labor Warranty, Remote Technical Support, On-Site
Repairs when needed, Unlimited Configuration Changes, and Reporting.</t>
  </si>
  <si>
    <t>ChargePoint CT4000 - Assure 5YR</t>
  </si>
  <si>
    <t>5 prepaid year of ChargePoint Assure for CT4000 stations. Includes Parts and Labor Warranty, Remote Technical Support, On-Site
Repairs when needed, Unlimited Configuration Changes, and Reporting.</t>
  </si>
  <si>
    <t>ChargePoint CP6000 - Assure 1YR</t>
  </si>
  <si>
    <t>1 prepaid year of ChargePoint Assure for CP6000 stations. Includes Parts and Labor Warranty, Remote Technical Support, On-Site
Repairs when needed, Unlimited Configuration Changes, and Reporting.</t>
  </si>
  <si>
    <t>ChargePoint CP6000 - Assure 2YR</t>
  </si>
  <si>
    <t>2 prepaid years of ChargePoint Assure for CP6000 stations. Includes Parts and Labor Warranty, Remote Technical Support, On-Site
Repairs when needed, Unlimited Configuration Changes, and Reporting.</t>
  </si>
  <si>
    <t>ChargePoint CP6000 - Assure 3YR</t>
  </si>
  <si>
    <t>3 prepaid years of ChargePoint Assure for CP6000 stations. Includes Parts and Labor Warranty, Remote Technical Support, On-Site
Repairs when needed, Unlimited Configuration Changes, and Reporting.</t>
  </si>
  <si>
    <t>ChargePoint CP6000 - Assure 4YR</t>
  </si>
  <si>
    <t>4 prepaid years of ChargePoint Assure for CP6000 stations. Includes Parts and Labor Warranty, Remote Technical Support, On-Site
Repairs when needed, Unlimited Configuration Changes, and Reporting.</t>
  </si>
  <si>
    <t>ChargePoint CP6000 - Assure 5YR</t>
  </si>
  <si>
    <t>5 prepaid years of ChargePoint Assure for CP6000 stations. Includes Parts and Labor Warranty, Remote Technical Support, On-Site
Repairs when needed, Unlimited Configuration Changes, and Reporting.</t>
  </si>
  <si>
    <t>ChargePoint CPF - Assure ASSURE-1YR</t>
  </si>
  <si>
    <t>1 prepaid year of ChargePoint Assure for CPF stations. Includes Parts and Labor Warranty, Remote Technical Support, On-Site
Repairs when needed, Unlimited Configuration Changes, and Reporting.</t>
  </si>
  <si>
    <t>ChargePoint CPF - Assure ASSURE-2YR</t>
  </si>
  <si>
    <t>2 prepaid year of ChargePoint Assure for CPF stations. Includes Parts and Labor Warranty, Remote Technical Support, On-Site
Repairs when needed, Unlimited Configuration Changes, and Reporting.</t>
  </si>
  <si>
    <t>ChargePoint CPF - Assure ASSURE-3YR</t>
  </si>
  <si>
    <t>3 prepaid year of ChargePoint Assure for CPF stations. Includes Parts and Labor Warranty, Remote Technical Support, On-Site
Repairs when needed, Unlimited Configuration Changes, and Reporting.</t>
  </si>
  <si>
    <t>ChargePoint CPF - Assure ASSURE-4YR</t>
  </si>
  <si>
    <t>4 prepaid year of ChargePoint Assure for CPF stations. Includes Parts and Labor Warranty, Remote Technical Support, On-Site
Repairs when needed, Unlimited Configuration Changes, and Reporting.</t>
  </si>
  <si>
    <t>ChargePoint CPF - Assure ASSURE-5YR</t>
  </si>
  <si>
    <t>5 prepaid years of ChargePoint Assure. for CPF stations. Includes Parts and Labor Warranty, Remote Technical Support, On-Site
Repairs when needed, Unlimited Configuration Changes, and Reporting.</t>
  </si>
  <si>
    <t>ChargePoint CPE250 - Assure 1YR</t>
  </si>
  <si>
    <t>1 prepaid year of ChargePoint Assure for CPE250 stations. Includes Parts and Labor Warranty, Remote Technical Support, On-Site
Repairs when needed, Unlimited Configuration Changes, and Reporting.</t>
  </si>
  <si>
    <t>ChargePoint CPE250 - Assure 2YR</t>
  </si>
  <si>
    <t>2 prepaid year of ChargePoint Assure for CPE250 stations. Includes Parts and Labor Warranty, Remote Technical Support, On-Site
Repairs when needed, Unlimited Configuration Changes, and Reporting.</t>
  </si>
  <si>
    <t>ChargePoint CPE250 - Assure 3YR</t>
  </si>
  <si>
    <t>3 prepaid year of ChargePoint Assure for CPE250 stations. Includes Parts and Labor Warranty, Remote Technical Support, On-Site
Repairs when needed, Unlimited Configuration Changes, and Reporting.</t>
  </si>
  <si>
    <t>ChargePoint CPE250 - Assure 4YR</t>
  </si>
  <si>
    <t>4 prepaid years of ChargePoint Assure for CPE250 stations. Includes Parts and Labor Warranty, Remote Technical Support, On-Site
Repairs when needed, Unlimited Configuration Changes, and Reporting.</t>
  </si>
  <si>
    <t>ChargePoint CPE250 - Assure 5YR</t>
  </si>
  <si>
    <t>5 prepaid years of ChargePoint Assure for CPE250 stations. Includes Parts and Labor Warranty, Remote Technical Support, On-Site
Repairs when needed, Unlimited Configuration Changes, and Reporting.</t>
  </si>
  <si>
    <t>Additional 1 year parts only warranty for CPE280 stations. Pricing is for the entire station.</t>
  </si>
  <si>
    <t>Additional 2 year parts only warranty for CPE280 stations. Pricing is for the entire station.</t>
  </si>
  <si>
    <t>Additional 3 year parts only warranty for CPE280 stations. Pricing is for the entire station.</t>
  </si>
  <si>
    <t>Additional 4 year parts only warranty for CPE280 stations. Pricing is for the entire station.</t>
  </si>
  <si>
    <t>Additional 5 year parts only warranty for CPE280 stations. Pricing is for the entire station.</t>
  </si>
  <si>
    <t>Additional 6 year parts only warranty for CPE280 stations. Pricing is for the entire station.</t>
  </si>
  <si>
    <t>Additional 7 year parts only warranty for CPE280 stations. Pricing is for the entire station.</t>
  </si>
  <si>
    <t>Additional 8 year parts only warranty for CPE280 stations. Pricing is for the entire station.</t>
  </si>
  <si>
    <t>Additional 9 year parts only warranty for CPE280 stations. Pricing is for the entire station.</t>
  </si>
  <si>
    <t>1 year prepaid Forward Stock Spares Management Service for CPE280 stations. Spares are stored by ChargePoint at a designated facility.</t>
  </si>
  <si>
    <t>2 years prepaid Forward Stock Spares Management Service for CPE280 stations. Spares are stored by ChargePoint at a designated facility.</t>
  </si>
  <si>
    <t>3 years prepaid Forward Stock Spares Management Service for CPE280 stations. Spares are stored by ChargePoint at a designated facility.</t>
  </si>
  <si>
    <t>4 years prepaid Forward Stock Spares Management Service for CPE280 stations. Spares are stored by ChargePoint at a designated facility.</t>
  </si>
  <si>
    <t>5 years prepaid Forward Stock Spares Management Service for CPE280 stations. Spares are stored by ChargePoint at a designated facility.</t>
  </si>
  <si>
    <t>Prepaid coterminus renewal for Forward Stock Spares Management Service for CPE280 stations.</t>
  </si>
  <si>
    <t>Verdek</t>
  </si>
  <si>
    <t>EVO Installation 40'</t>
  </si>
  <si>
    <t>On site set-up crain required  (site grading not included)</t>
  </si>
  <si>
    <t>EVO Communication Hardware</t>
  </si>
  <si>
    <t>Communication</t>
  </si>
  <si>
    <t>EVO Satellite Communication</t>
  </si>
  <si>
    <t>EVO Preventive Maintenance (1yr)</t>
  </si>
  <si>
    <t>Preventive Maintenance</t>
  </si>
  <si>
    <t>EVO Preventive Maintenance (5yr)</t>
  </si>
  <si>
    <t>EVO Installation 36'</t>
  </si>
  <si>
    <t>Assembly</t>
  </si>
  <si>
    <t>EVO Additional Storage</t>
  </si>
  <si>
    <t>Storage</t>
  </si>
  <si>
    <t>EVO Backup Generator</t>
  </si>
  <si>
    <t>Generator</t>
  </si>
  <si>
    <t>EVO Security</t>
  </si>
  <si>
    <t>Security Camera</t>
  </si>
  <si>
    <t>EVO Satellite Communication (2yr)</t>
  </si>
  <si>
    <t>Satellite Connection</t>
  </si>
  <si>
    <t>EVO Satellite Communication (3yr)</t>
  </si>
  <si>
    <t>Installation</t>
  </si>
  <si>
    <t>Commissioning</t>
  </si>
  <si>
    <t>No Current Offerings</t>
  </si>
  <si>
    <t>CT4001-CCM</t>
  </si>
  <si>
    <t>CT4K CONCRETE MOUNTING KIT</t>
  </si>
  <si>
    <t>ChargePoint CT4001-CCM Optional CT4000 Bollard Concrete Mounting Kit. Bolts: 5/8 - 11 x 9, F1554 Grade 55 hot-dipped galvanized threaded bolts - 3 ea. Nuts: 5/8 - Heavy Galvanized Hex Nuts (DH Rated) - 12 ea. Washers: Galvanized Washers (ASTM F436) - 9 ea. Plastic Template - 1 ea</t>
  </si>
  <si>
    <t>CPE250C-625-ENABLE</t>
  </si>
  <si>
    <t>CPE250 ENABLE UPGRADE TOKEN</t>
  </si>
  <si>
    <t>ChargePoint CPE250C-625-ENABLE - Enables upgrade of CPE250 from 50kW to 625 kW</t>
  </si>
  <si>
    <t>CPE250-PAIRINGKIT-F</t>
  </si>
  <si>
    <t>CPE250 PAIRING KIT</t>
  </si>
  <si>
    <t>ChargePoint CPE250-PAIRINGKIT-F - Kit required for each CPE250 station that is to be installed in a paired configuration</t>
  </si>
  <si>
    <t>CPF Activation</t>
  </si>
  <si>
    <t>Fleet Application Only - Initial Station Activation &amp; Configuration Service - Activation of cloud services and configuration of radio groups, custom groups, connections, access control, visibility control, pricing, reports and alerts. One time initial service per port.</t>
  </si>
  <si>
    <t>CHARGEPOINT SUPPORT PRODUCTS</t>
  </si>
  <si>
    <t>ChargePoint Station Activation and Configuration Service.  One time Activation &amp; Configuration of Stations.  Activate ChargePoint Service Plans, Activate ChargePoint Warranties, Configure Radio Groups, Configure Custom Groups, Configure Connections, Configure Access Control, Configure Visibility Control and Configure Pricing.</t>
  </si>
  <si>
    <t>CPE250-Adapter</t>
  </si>
  <si>
    <t>CPE250 Adapter</t>
  </si>
  <si>
    <t>Adapter that allows a CPE250 to be installed on a concrete base/pad designed for CPE200, Black</t>
  </si>
  <si>
    <t>CPE250-TOOLKIT-F</t>
  </si>
  <si>
    <t>CPE250 Tool Kit</t>
  </si>
  <si>
    <t>CPE250 Tool Kit Quantity 1 ToolKit is required per order.  For over 10 stations, 1 toolkit per every 10 stations.</t>
  </si>
  <si>
    <t>CPGW1-LTE</t>
  </si>
  <si>
    <t xml:space="preserve"> ChargePoint Gateway</t>
  </si>
  <si>
    <t>The ChargePoint Gateway hardware provides connectivity for CPF25 and CPF50 to ChargePoint's Cloud via a cell to Wi-Fi modem. One gateway hardware can provide connectivity up-to 9 CPF25/CPF50 ports that are within 150 feet line of sight of the gateway. A gateway must be ordered for a new site, or if the site exceeds more than 9 ports, or if the CPF25/CPF50 is installed more than 150 feet from the existing gateway.</t>
  </si>
  <si>
    <t>DC-UNIVERSAL-CMT-METRIC</t>
  </si>
  <si>
    <t>metal bracket</t>
  </si>
  <si>
    <t>Required metal bracket to align conduits and mounting bolts for DC power delivery products when cable entrance is from below. This bracket is to be installed into the foundation before the concrete pad is poured.  Metric Units.  Required for CPE250 and PDD series. Required Kit for all CPE250 Stations</t>
  </si>
  <si>
    <t>CPF25-CCM</t>
  </si>
  <si>
    <t>Concrete Mounting Hardware Kit</t>
  </si>
  <si>
    <t>CP6K-CMT</t>
  </si>
  <si>
    <t>Bollard Concrete Mounting Kit</t>
  </si>
  <si>
    <t>CPH50-NEMA14-50-L23</t>
  </si>
  <si>
    <t>Single port, Type 1 cable</t>
  </si>
  <si>
    <t xml:space="preserve">Single port, Type 1 cable, Single Phase, NEMA 14-50 Plug without 15118 support ChargePoint Home Stations cannot be returned for exchange or for stock balance. All sales final.  Not for Commercial sale. For installations in Single Family Homes only.   Warranty valid for single-family application only. Resellers wishing to sell Home solutions are required to sign the Home addendum agreement.  Pricing subject to change and is confidential.  Minimum order quantity is 12 units per order (can be a mix of configurations). Ground shipping included for all US Home orders.  </t>
  </si>
  <si>
    <t>CPH50-NEMA6-50-L23</t>
  </si>
  <si>
    <t>Single Port, Wall Mount</t>
  </si>
  <si>
    <t xml:space="preserve">Single Port, Wall Mount, 16A-50A, Type 1, NEMA 6-50, Cable 23? ChargePoint Home Stations cannot be returned for exchange or for stock balance. All sales final.  Not for Commercial sale. For installations in Single Family Homes only.   Warranty valid for single-family application only. Resellers wishing to sell Home solutions are required to sign the Home addendum agreement.  Pricing subject to change and is confidential.  Minimum order quantity is 12 units per order (can be a mix of configurations). Ground shipping included for all US Home orders.  </t>
  </si>
  <si>
    <t>CT1000-CPCMF-CPFL00K</t>
  </si>
  <si>
    <t>ChargePoint Cards and Signage</t>
  </si>
  <si>
    <t>The ChargePoint Fleet Card Kit includes 10 Fleet Cards for charging fleet vehicles. Fleet managers log into the admin portal to set up the fleet cards and associate each card with a fleet vehicle. The Card Kit enables managers to track and manage all fleet vehicle charging within the admin portal. The Fleet Cards can be used at stations owned by the organization or public ChargePoint stations.</t>
  </si>
  <si>
    <t xml:space="preserve">CT1000-CPCMF-CNCP00K </t>
  </si>
  <si>
    <t>ChargePoint Card in Mailing Folder - Key Fob Size - Order in multiples of 25.  Price is per mailing folder.</t>
  </si>
  <si>
    <t>CT1000-CPCMF-XXXXXX</t>
  </si>
  <si>
    <t>Custom ChargePoint Cards - 2000 pieces minimum. Special Order. Mailing Folder (one card per mailer) CT1000-CPCMF-XXXXXX $6.00. 
Custom ChargePoint Cards - 5000 pieces minimum. Special Order. Mailing Folder (one card per mailer) CT1000-CPCMF-XXXXXX $5.00.
Custom ChargePoint Cards - 10,000 pieces minimum. Special Order. Mailing Folder (one card per mailer) CT1000-CPCMF-XXXXXX $4.50.</t>
  </si>
  <si>
    <t>CPCLD-MFH-5</t>
  </si>
  <si>
    <t xml:space="preserve">Cloud Connectivity for Multi-Family Home </t>
  </si>
  <si>
    <t>Customer chooses Cloud Connectivity for Multi-Family Home. The Multifamily Home Plan, Site Activation, and Site Validation are required to activate CPF25 Personal Charging Stations for each order.  Assure is not available for Multi-Family.</t>
  </si>
  <si>
    <t>CPMFHS-ACTIVE</t>
  </si>
  <si>
    <t>Multi Family Home Site Activation</t>
  </si>
  <si>
    <t>Customer Selects Multi Family Home Site Activation.  Initial Station Activation &amp; Configuration. This only includes Activation of cloud solutions and configuration of radio groups, custom groups, connections, access control, visibility control, pricing, reports and alerts. One time initial setup per site. The Multifamily Home Plan, Site Activation, and Site Validation are required to activate CPF25 Personal Charging Stations for each order.  Assure is not available for Multi-Family.</t>
  </si>
  <si>
    <t>PLEMCO</t>
  </si>
  <si>
    <t>EVCP-D-N</t>
  </si>
  <si>
    <t>EV CHARGER PEDESTAL-DUAL</t>
  </si>
  <si>
    <t>55L X 20W (IN),Free-standing pedestal for mounting EV charger unit(s). The unit has a 14"x14" base plate which must be attached to a pre-existing base (usually concrete) with will receive the included bolts. Vandal resistant base bolts are included. stands either52" or 84" tall. The unit at its 84" height will have the option of future cord-retractor retrofit. The dimensions are ADA compliant. IMPORTANT NOTE: The model shown in the photo is designed to receive the Leviton EVB32 Basic Charger, however, otherEV charger models can be adapted as well.</t>
  </si>
  <si>
    <t>EVC7P-S-R</t>
  </si>
  <si>
    <t>EV CHARGER PEDESTAL &amp; CORD RETRACTOR-SIN</t>
  </si>
  <si>
    <t>90L X 20W (IN),Free-standing pedestal for mounting EV charger unit(s). The unit has a 14"x14" base plate which must be attached to a pre-existing base (usually concrete) with will receive the included bolts. Vandal resistant base bolts are included. stands 84" tall. A cord retractor with a cable-holder is included at the top through which the charger cable is held. The dimensions are ADA compliant. IMPORTANT NOTE: The model shown in the photo is designed to receive the Leviton EVB32 Basic Charger, however, other EV charger models can be adapted as well.</t>
  </si>
  <si>
    <t>EVC7P-D-R</t>
  </si>
  <si>
    <t>EV CHARGER PEDESTAL &amp; CORD RETRACTOR-DUA</t>
  </si>
  <si>
    <t>90L X 20W (IN),Free-standing pedestal for mounting EV charger unit(s). The unit has a 14"x14" base plate which must be attached to a pre-existing base (usually concrete) with will receive the included bolts. Vandal resistant base bolts are included. stands 84" tall. Two cord retractors each with a cable-holder is included at the top through which the charger cables are held. The dimensions are ADA compliant. The single basic chargers are independently mounted to the front and the back of the post. IMPORTANT NOTE: The model shown in the photo is designed to receive the Leviton EVB32 Basic Charger, however, other EV charger models can be adapted as well.</t>
  </si>
  <si>
    <t>0000-01-000</t>
  </si>
  <si>
    <t>CLIPPER_1001-0015-B</t>
  </si>
  <si>
    <t>WALL MOUNT SAE J1772 HOLSTER</t>
  </si>
  <si>
    <t>8L X 8W (IN),Wall or pedestal mount SAE-J1772 connector holster for use with ClipperCreek electric vehicle charging stations. This holster provides excellent protection from the elements. For more information see: https://store.clippercreek.com/accessories/sae-j1772-connector-holster</t>
  </si>
  <si>
    <t>0900-08-000</t>
  </si>
  <si>
    <t>CLIPPER_0900-01-020</t>
  </si>
  <si>
    <t>CHARGEGUARD SIMPLE ACCESS CONTROL FOR HCS</t>
  </si>
  <si>
    <t>15L X 8W (IN),ChargeGuard Access Control Option, an affordable, key-based access control solution designed for fleet, workplace, multi-tenant, hospitality and residential charging applications. The ChargeGuard option, delivers reliable access control for the Level2, 240V ClipperCreek HCS Series product line. (HCS Charging Stations sold separately). For more information see: https://store.clippercreek.com/accessories/chargeguard-access-control-evse</t>
  </si>
  <si>
    <t>0300-00-025</t>
  </si>
  <si>
    <t>CLIPPER_0300-00-025</t>
  </si>
  <si>
    <t>PROMOUNTDUO UNIVERSAL PEDESTAL</t>
  </si>
  <si>
    <t>25L X 12W (IN),The ProMountDuo Universal Pedestal is the perfect solution for installing your ClipperCreek or Tesla EVSE. The pedestal is the ideal choice for parking lot installations. The ProMountDuo pedestal is compatible with all hardwired ClipperCreek HCS, LCS, and ACS series, as well as the second generation Tesla Wall connector. For more information see: https://store.clippercreek.com/mounting-solutions/pmd-10t</t>
  </si>
  <si>
    <t>0300-00-000</t>
  </si>
  <si>
    <t>CLIPPER_0300-00-000</t>
  </si>
  <si>
    <t>RETRACTOR FOR CHARGING CABLES, WALL MOUNT</t>
  </si>
  <si>
    <t>14L X 9W (IN),The wall mount retractor from ClipperCreek is the ideal solution for sites that need cable management and paris well with any ClipperCreek wall mounted charging station. For more information see: https://store.clippercreek.com/mounting-solutions/ev-charging-cable-retractor</t>
  </si>
  <si>
    <t>0300-00-015</t>
  </si>
  <si>
    <t>CLIPPER_0300-00-015</t>
  </si>
  <si>
    <t>CS PEDESTAL</t>
  </si>
  <si>
    <t>15L X 14W (IN),The CS Pedestal works with all CS electric vehicle charging stations from ClipperCreek. Mount a single unit or dual units, add one or two 120V GFCI outlets for more versatility. For more information see: https://store.clippercreek.com/mounting-solutions/ev-charging-station-mounting-cs-pedestal</t>
  </si>
  <si>
    <t>0300-00-016</t>
  </si>
  <si>
    <t>CLIPPER_0300-00-016</t>
  </si>
  <si>
    <t>CS DUAL MOUNT PEDESTAL KIT</t>
  </si>
  <si>
    <t>18L X 15W (IN),This kit is used with the CS Pedestal, making it capable of mounting two CS charging stations rather than a single station. CS Pedestal is sold separately. For more information see: https://store.clippercreek.com/mounting-solutions/cs-ev-charging-station-kit-dual-mount</t>
  </si>
  <si>
    <t>0300-00-026</t>
  </si>
  <si>
    <t>CLIPPER_0300-00-026</t>
  </si>
  <si>
    <t>RUGGEDIZED PROMOUNTDUO UNIVERSAL PEDESTA</t>
  </si>
  <si>
    <t>25L X 12W (IN),The Ruggedized ProMountDuo Universal Pedestal is the perfect solution for installing your ClipperCreek or Tesla EVSE. The pedestal is the ideal choice for parking lot installations. The Ruggedized ProMountDuo pedestal is compatible with all hardwiredClipperCreek HCS, LCS, and ACS series, as well as the second generation Tesla Wall connector. This pedestal is constructed of 100% stainless steel for superior environmental durability and comes wtih 3 year warranty. For more information see: https://store.clippercreek.com/mounting-solutions/ruggedized-pmd-10r</t>
  </si>
  <si>
    <t>0300-00-030</t>
  </si>
  <si>
    <t>CLIPPER_0300-00-030</t>
  </si>
  <si>
    <t>HCS DUAL MOUNT PEDESTAL KIT</t>
  </si>
  <si>
    <t>23L X 12W (IN),This kit is used with HCS Pedestal to mount a second charging station on the pedestal. The HCS Pedestal is sold separately. This pedestal with dual mount kit is for use with ClipperCreek HCS hardwired charging stations. For more information see: https://store.clippercreek.com/mounting-solutions/hcs-ev-charging-station-pedestal-kit</t>
  </si>
  <si>
    <t>0300-00-033</t>
  </si>
  <si>
    <t>CLIPPER_0300-00-033</t>
  </si>
  <si>
    <t>HCS PEDESTAL</t>
  </si>
  <si>
    <t>60L X 20W (IN),This pedestal is for use with ClipperCreek HCS hardwired charging stations. Mount a single unit or dual units, add one or two 120V GFCI outlets for even greater versatility. For more information see: https://store.clippercreek.com/mounting-solutions/ev-charging-station-mounting-equipment-hcs-pedestal</t>
  </si>
  <si>
    <t>EVS-L2-CCR</t>
  </si>
  <si>
    <t>LOOP_EVS-L2-CCR</t>
  </si>
  <si>
    <t>LOOPEV-FAST CHARGER CREDIT CARD READER</t>
  </si>
  <si>
    <t>7L X 6W (IN),Optional factory add-on credit-card reader for the LoopEV DC Fast charger (model EV-FAST).</t>
  </si>
  <si>
    <t>EVS-NB-W</t>
  </si>
  <si>
    <t>LOOP_EVS-NB-W</t>
  </si>
  <si>
    <t>EV-LOOP COMMUNICATION GATEWAY</t>
  </si>
  <si>
    <t>15L X 15W (IN),Factory installed cellular communications uprade package and software for EV-Loop EV charger units. At least one charging unit per site is required to act as the communications "gateway". Separate contract for recurring network services will also berequired.</t>
  </si>
  <si>
    <t>3841-156</t>
  </si>
  <si>
    <t>EVSELLC_3841-156</t>
  </si>
  <si>
    <t>PEDESTAL FOR EV CHARGER 3703</t>
  </si>
  <si>
    <t>145L X 35W (IN),Pedestal for EV Charger Series 3703 by EVSE-LLC. This is the mouting pedestal only. Charger not included. For detailed information call us or see http://www.evsellc.com/evse-downloads.html</t>
  </si>
  <si>
    <t>3727-200-V-Z-XX</t>
  </si>
  <si>
    <t>EVSELLC_3727-200-V-Z-XX</t>
  </si>
  <si>
    <t>EV CHARGER COMMUNICATION GATEWAY</t>
  </si>
  <si>
    <t>45L X 15W (IN),Gateway for Pedestal-mount 3703, Cellular (4G, CDMA/Verizon), ZigBee. For more information call us or visit EVSELLC_3727-200-V-Z-xx</t>
  </si>
  <si>
    <t>3703-CCSWIPE</t>
  </si>
  <si>
    <t>EVSELLC_3703-CCSWIPE</t>
  </si>
  <si>
    <t>CC SWIPE FOR EV CHARGER 3703</t>
  </si>
  <si>
    <t>Credit Card Swipe Device for Ev Charger 3703. Charger sold seperately. For more information call us or visit EVSELLC_3703-Ccswipe</t>
  </si>
  <si>
    <t>3727-200-V-Z-W5</t>
  </si>
  <si>
    <t>EVSELLC_3727-200-V-Z-W5</t>
  </si>
  <si>
    <t>COMMUNICATION GATEWAY WALL MOUNT ADD ON</t>
  </si>
  <si>
    <t>Communication Gateway for Ev Charger 3703 Wall-mount, ZigBee, Cell(4G, Verizon), Wall Mt, No DC Pwr Supply (Pull Power from Local EVSE). For more information call us or visit http://www.evsellc.com/evse-downloads.html</t>
  </si>
  <si>
    <t>SC-CMS-1-W</t>
  </si>
  <si>
    <t>CABLE MANAGEMENT SYSTEM, SINGLE WALL-MOUNT</t>
  </si>
  <si>
    <t>SemaConnect Cable Management System with single lanyard, Single Wall-mount</t>
  </si>
  <si>
    <t>SC-CMS-2-WM</t>
  </si>
  <si>
    <t>CABLE MANAGEMENT SYSTEM, DUAL WALL-MOUNT</t>
  </si>
  <si>
    <t>SemaConnect Cable Management System with dual lanyards, Dual Wall-mount</t>
  </si>
  <si>
    <t>SC-CMS-2-DP</t>
  </si>
  <si>
    <t>CABLE MANAGEMENT SYSTEM, DUAL PEDESTAL</t>
  </si>
  <si>
    <t>SemaConnect Cable Management System with dual lanyards, Dual Pedestal</t>
  </si>
  <si>
    <t>SC-CMS-1-P</t>
  </si>
  <si>
    <t>CABLE MANAGEMENT SYSTEM, SINGLE PEDESTAL</t>
  </si>
  <si>
    <t>SemaConnect Cable Management System with single lanyard, Single Pedestal</t>
  </si>
  <si>
    <t>EVC0201</t>
  </si>
  <si>
    <t>EVO32‐250‐001</t>
  </si>
  <si>
    <t>Cable Retractor</t>
  </si>
  <si>
    <t>Cable Retractor - EVOCHARGE, EVC0201, EVO32-250-001</t>
  </si>
  <si>
    <t>EVC0402</t>
  </si>
  <si>
    <t>Pedestal - 4ft</t>
  </si>
  <si>
    <t>Pedestal - 4ft - EVOCHARGE, EVC0402, EVC0402</t>
  </si>
  <si>
    <t>EVC0403</t>
  </si>
  <si>
    <t>Pedestal - 6ft</t>
  </si>
  <si>
    <t>Pedestal - 6ft - EVOCHARGE, EVC0403, EVC0403</t>
  </si>
  <si>
    <t>EVC0404</t>
  </si>
  <si>
    <t>Pedestal - 8ft</t>
  </si>
  <si>
    <t>Pedestal - 8ft - EVOCHARGE, EVC0404, EVC0404</t>
  </si>
  <si>
    <t>EVC0301</t>
  </si>
  <si>
    <t>Holster</t>
  </si>
  <si>
    <t>Holster - EVOCHARGE, EVC0301, EVC0301</t>
  </si>
  <si>
    <t>EVC0601</t>
  </si>
  <si>
    <t>Charging Station Mounting Bracket</t>
  </si>
  <si>
    <t>Charging Station Mounting Bracket - EVOCHARGE, EVC0601, EVC0601</t>
  </si>
  <si>
    <t>US2:VCPOSTGRY2</t>
  </si>
  <si>
    <t>Standard Single or Dual Post for AC char</t>
  </si>
  <si>
    <t>Standard Single or Dual Post for AC charger - can be used with optional Cable Retraction System</t>
  </si>
  <si>
    <t>US2:VCCMSSP</t>
  </si>
  <si>
    <t>Standard post Cable Retraction System -</t>
  </si>
  <si>
    <t>Standard post Cable Retraction System - one needed for each Level 2 Charger</t>
  </si>
  <si>
    <t>US2:VCPOSTCR2S</t>
  </si>
  <si>
    <t>Intergrated Dual VersiCharge post with C</t>
  </si>
  <si>
    <t>Intergrated Dual VersiCharge post with Cable retraction units. Comes with install kit, made of Aluminum. Includes 3 year warranty.</t>
  </si>
  <si>
    <t>US2:VCPOSTCR1S</t>
  </si>
  <si>
    <t>Intergrated Single VersiCharge post with Cable retraction units</t>
  </si>
  <si>
    <t>Intergrated Single VersiCharge post with Cable retraction units. Comes with install kit, made of Aluminum. Includes 3 year warranty.</t>
  </si>
  <si>
    <t>US2:VSCULTCC</t>
  </si>
  <si>
    <t>L3 Ultra50, 50kW DC Fast Charger Credit</t>
  </si>
  <si>
    <t>L3 Ultra50, 50kW DC Fast Charger Credit Card Option</t>
  </si>
  <si>
    <t>US2:VSCULT175CC</t>
  </si>
  <si>
    <t>L3 Ultra175, 175kW DC Fast Charger Credit</t>
  </si>
  <si>
    <t>L3 Ultra175, 175kW DC Fast Charger Credit Card Option</t>
  </si>
  <si>
    <t>OCPPNetwork</t>
  </si>
  <si>
    <t>OCPPNETWORK</t>
  </si>
  <si>
    <t>Optional OCCP EVConnect Networked (add to each EVSE port)</t>
  </si>
  <si>
    <t>Chargepoint Network Activation</t>
  </si>
  <si>
    <t>T54-2545B</t>
  </si>
  <si>
    <t>Cable management</t>
  </si>
  <si>
    <t>Terra 54 Cable Management Solution</t>
  </si>
  <si>
    <t>6AGC072758</t>
  </si>
  <si>
    <t>Payment Center</t>
  </si>
  <si>
    <t>Credit Card Payment System</t>
  </si>
  <si>
    <t>6AGC101049</t>
  </si>
  <si>
    <t>Cable Management</t>
  </si>
  <si>
    <t>Terra 94/124/184 Cable Management Solution (Includes one cable retractor, order qty 2 for stations with two cables)</t>
  </si>
  <si>
    <t>4EPY420133R1</t>
  </si>
  <si>
    <t xml:space="preserve"> Metal foundation - HVC Power Cabinet</t>
  </si>
  <si>
    <t>Metal foundation for the HVC Power Cabinet</t>
  </si>
  <si>
    <t>6AGC069024</t>
  </si>
  <si>
    <t>Standalone Pedestal</t>
  </si>
  <si>
    <t>Standalone Pedestal for HVC-150 Depot Charge Box - Optional</t>
  </si>
  <si>
    <t>Cable Management For Pedestal Mount</t>
  </si>
  <si>
    <t>6AGC064781</t>
  </si>
  <si>
    <t>Connectivity</t>
  </si>
  <si>
    <t>ChargerConnect</t>
  </si>
  <si>
    <t>CT4000 Charging Station Kits</t>
  </si>
  <si>
    <t>CT4000 Bollard Concrete Mounting Kit.</t>
  </si>
  <si>
    <t>CT4000 Power Management Kit</t>
  </si>
  <si>
    <t>Router</t>
  </si>
  <si>
    <t>The ChargePoint Gateway provides connectivity for CPF25 and CPF50 to ChargePoint's Cloud via a cell</t>
  </si>
  <si>
    <t>Accessories</t>
  </si>
  <si>
    <t>Required metal bracket to align conduits and mounting bolts for DC power delivery products</t>
  </si>
  <si>
    <t>Station Upgrade</t>
  </si>
  <si>
    <t>Enable upgrade of CPE250 from 50 kW to 62.5 kW</t>
  </si>
  <si>
    <t>Pairing Kit</t>
  </si>
  <si>
    <t>The kit required for each CPE250 station that is to be installed in a paired configuration.</t>
  </si>
  <si>
    <t>RFID Card</t>
  </si>
  <si>
    <t xml:space="preserve">ChargePoint RFID Card in Mailing Folder - Key Fob Size </t>
  </si>
  <si>
    <t xml:space="preserve">ACD-CMS-P </t>
  </si>
  <si>
    <t xml:space="preserve">Cable Management System with single lanyards for single pedestal  60/70/80 Series </t>
  </si>
  <si>
    <t xml:space="preserve">ACD-CMS-W </t>
  </si>
  <si>
    <t xml:space="preserve">Cable Management System with single wall-mount configuration 60/70/80 Series  </t>
  </si>
  <si>
    <t xml:space="preserve">Cable Management System with single wall-mount configuration  60/70/80 Series </t>
  </si>
  <si>
    <t xml:space="preserve">ACD-CMS2-W </t>
  </si>
  <si>
    <t xml:space="preserve">Cable Management System with dual lanyards for dual wall-mount 60/70/80 Series </t>
  </si>
  <si>
    <t xml:space="preserve">ACD-CMS2-2P </t>
  </si>
  <si>
    <t xml:space="preserve">Cable Management System with dual lanyards for dual pedestal 60/70/80 Series </t>
  </si>
  <si>
    <t>ACD-CMS2PL-2W</t>
  </si>
  <si>
    <t>Cable Management System Plus for 80A (70+ and 80+) with dual lanyards for
dual wall mount</t>
  </si>
  <si>
    <t>ACD-CMS2PL-2P</t>
  </si>
  <si>
    <t>Cable Management System Plus for 80A (70+ and 80+) with dual lanyards for
dual pedestal</t>
  </si>
  <si>
    <t xml:space="preserve">SC-SP </t>
  </si>
  <si>
    <t xml:space="preserve">Single Pedestal for 60 Series </t>
  </si>
  <si>
    <t xml:space="preserve">SC-DP </t>
  </si>
  <si>
    <t xml:space="preserve">Dual Pedestal for 60 Series </t>
  </si>
  <si>
    <t xml:space="preserve">PM-S7 </t>
  </si>
  <si>
    <t xml:space="preserve">Pedestal for 70 and 80 Series </t>
  </si>
  <si>
    <t xml:space="preserve">SC-WM </t>
  </si>
  <si>
    <t xml:space="preserve">Wall mount for 60 Series </t>
  </si>
  <si>
    <t xml:space="preserve">WM-S7 </t>
  </si>
  <si>
    <t xml:space="preserve">Wall mount for 70 and 80 Series </t>
  </si>
  <si>
    <t xml:space="preserve">SC-AP </t>
  </si>
  <si>
    <t xml:space="preserve">Anchor plate for pedestal mounts </t>
  </si>
  <si>
    <t xml:space="preserve">MK-P </t>
  </si>
  <si>
    <t xml:space="preserve">Mounting Kit for Pedestal CMS </t>
  </si>
  <si>
    <t xml:space="preserve">MK-W </t>
  </si>
  <si>
    <t xml:space="preserve">Mounting Kit for Wall Mount CMS </t>
  </si>
  <si>
    <t>Blink</t>
  </si>
  <si>
    <t>L2-DPM-S5-S6</t>
  </si>
  <si>
    <t>Pedestal mount, Dual charging station, for Series 6 (requires anchor plate)</t>
  </si>
  <si>
    <t>Pedestal mount for quantity 2 Series 6 Charging Stations (L2-630-full1-18 or L2-630-full1-25). Requires Qty 1 Pedestal mount and Qty 1 Anchor Plate (L2-AP-U)</t>
  </si>
  <si>
    <t>L2-SPM-S5-6</t>
  </si>
  <si>
    <t>Pedestal mount, Single charging station, for Series 6 (requires anchor plate)</t>
  </si>
  <si>
    <t>Pedestal mount for quantity 1 Series 6 Charging Station (L2-630-full1-18 or L2-630-full1-25). Requires Qty 1 Pedestal mount and Qty 1 Anchor Plate (L2-AP-U)</t>
  </si>
  <si>
    <t>L2-AP-U</t>
  </si>
  <si>
    <t xml:space="preserve">Pedestal mount Anchor Plate, (needed for Series 6 Single/Dual) </t>
  </si>
  <si>
    <t>Pedestal mount anchor plate for L2-DPM-S5-S6 or L2-CMS-D-S5678</t>
  </si>
  <si>
    <t>L2-WM-S5-S6</t>
  </si>
  <si>
    <t>Wall mount bracket for Series 6 (one per station)</t>
  </si>
  <si>
    <t>Wall mount bracket for Series 6 Charging Station</t>
  </si>
  <si>
    <t>L2-CMS-S-S5-S6</t>
  </si>
  <si>
    <t>Cable Management System, Single Plug, Series 6 (requires mounting kit)</t>
  </si>
  <si>
    <t>Cable Management System for quantity 1 Series 6 Charging Station, Wall or Pedestal mount</t>
  </si>
  <si>
    <t>L2-CMS-D-S5678</t>
  </si>
  <si>
    <t>Cable Management System, Dual Plug, Series 6 (requires mounting kit)</t>
  </si>
  <si>
    <t>Cable Management System for quantity 2 Series 6 Charging Stations, Wall or Pedestal mount</t>
  </si>
  <si>
    <t>L2-CMS-K-WM-S5-S6</t>
  </si>
  <si>
    <t xml:space="preserve">Cable Management System Mounting Kit - Series 6 Wall mount </t>
  </si>
  <si>
    <t>L2-CMS-K-P-U</t>
  </si>
  <si>
    <t>Cable Management System Mounting Kit - Series 6 Pedestal mount</t>
  </si>
  <si>
    <t xml:space="preserve">Cable Management System Mounting Kit - Series 6 Pedestal mount </t>
  </si>
  <si>
    <t>L2-PM-S7-S8</t>
  </si>
  <si>
    <t>Single Pedestal mount for Series 7/ 7 Plus (requires anchor plate)</t>
  </si>
  <si>
    <t>Single pedestal mount for Series 7/ 7 Plus. Requires anchor plate part number L2-AP-U</t>
  </si>
  <si>
    <t>Anchor Plate for Series 7/ 7 Plus Pedestal mount</t>
  </si>
  <si>
    <t>Anchor plate for Series 7/ 7 Plus Pedestal mount</t>
  </si>
  <si>
    <t>L2-WM-S78P</t>
  </si>
  <si>
    <t>Wall Mount bracket for Series 7/ 7 Plus</t>
  </si>
  <si>
    <t>Cable Management System, Dual Plug Series 7, 30A and 48A. (requires mounting kit)</t>
  </si>
  <si>
    <t>Cable Management System for Series 7, Wall or Pedestal mount.</t>
  </si>
  <si>
    <t>L2-CMS-D-S78P</t>
  </si>
  <si>
    <t>Cable Management System, Dual Plug Series 7 Plus, 80A only. (requires mounting kit)</t>
  </si>
  <si>
    <t>Cable Management System for Series 7 Plus, Wall or Pedestal mount.</t>
  </si>
  <si>
    <t>Cable Management System Mounting Kit - Series 7/ 7 Plus Pedestal mount</t>
  </si>
  <si>
    <t xml:space="preserve">Cable Management System Mounting Kit - Series 7/ 7 Plus Pedestal mount </t>
  </si>
  <si>
    <t>L2-CMS-WM-S78-S78P</t>
  </si>
  <si>
    <t xml:space="preserve">Cable Management System Mounting Kit - Series 7/ 7 Plus Wall mount </t>
  </si>
  <si>
    <t>Single Pedestal mount for Series 8/ 8 Plus (requires anchor plate)</t>
  </si>
  <si>
    <t>Single pedestal mount for Series 8/ 8 Plus. Requires anchor plate part number L2-AP-U</t>
  </si>
  <si>
    <t>Anchor Plate Series 8/ 8 Plus Pedestal mount</t>
  </si>
  <si>
    <t>Anchor plate for Series 8/ 8 Plus Pedestal mount</t>
  </si>
  <si>
    <t>Wall Mount bracket for Series 8/ 8 Plus</t>
  </si>
  <si>
    <t>Cable Management System, Dual Plug Series 8, 48A. (requires mounting kit)</t>
  </si>
  <si>
    <t>Cable Management System for Series 8, 48A, Wall or Pedestal mount</t>
  </si>
  <si>
    <t>Cable Management System, Dual Plug Series 8 Plus, 80A. (requires mounting kit)</t>
  </si>
  <si>
    <t>Cable Management System for Series 8 Plus, 80A, Wall or Pedestal mount</t>
  </si>
  <si>
    <t>Cable Management System Mounting Kit - Series 8/ 8 Plus Pedestal mount</t>
  </si>
  <si>
    <t xml:space="preserve">Cable Management System Mounting Kit - Series 8/ 8 Plus Pedestal mount </t>
  </si>
  <si>
    <t xml:space="preserve">Cable Management System Mounting Kit - Series 8/ 8 Plus Wall mount </t>
  </si>
  <si>
    <t>PHI-CMS-7-TAA</t>
  </si>
  <si>
    <t>Cable Management System</t>
  </si>
  <si>
    <t>Cable Management for 7M Cables for single or dual plug DCFC</t>
  </si>
  <si>
    <t>PHI-CC-TAA</t>
  </si>
  <si>
    <t>Credit Card Reader</t>
  </si>
  <si>
    <t>Credit Card Reader for 30kW, 60kW, 90kW,120kW,150kW and 180kW DCFC units</t>
  </si>
  <si>
    <t>BUMP30</t>
  </si>
  <si>
    <t>BUMP</t>
  </si>
  <si>
    <t>Beam Global - Bump Level Battery Upgrade: Upgrade to 30 kWh of battery storage, enough energy to provide approximately 85 e-miles of daily vehicle range, for a total EV ARC 2020 range of up to 235 e-miles in a day.</t>
  </si>
  <si>
    <t>BOOST40</t>
  </si>
  <si>
    <t>BOOST</t>
  </si>
  <si>
    <t>Beam Global - Boost Level Battery Upgrade: Upgrade to 40 kWh of battery storage, enough energy to provide approximately 120 e-miles of daily vehicle range, for a total EV ARC 2020 range of up to 265 e-miles in a day.</t>
  </si>
  <si>
    <t>EPWR</t>
  </si>
  <si>
    <t>EMERGENCY POWER PANEL</t>
  </si>
  <si>
    <t>Beam Global - Emergency Power Panel Add-on: 120/240V Emergency Power Panel with 6kW output and total continuous power of 25A @ 240V max. 
• 1x 30A main 240V breaker 
• 2x 20A push to reset 120V breakers 
• 1 x 240 V NEMA L14-30 outlet (not GFCI protected)
• 2 x 120 V NEMA 5-20 duplex (GFCI protected)
• 2 x 120 V NEMA L5-20 outlet (twist lock, GFCI protected)
• Lockable polycarbonate cover plate
• Cover plate serves as weather protection</t>
  </si>
  <si>
    <t>USB_AC</t>
  </si>
  <si>
    <t>AC AND USB OUTLETS</t>
  </si>
  <si>
    <t>Beam Global - AC and USB Outlets: One GFCI 120 V outlet with two plugs and one outlet with four USB ports for personal electronic device charging.
Note: This option will not charge an electric vehicle. It is for charging personal devices like mobile phones and laptops.</t>
  </si>
  <si>
    <t>GC</t>
  </si>
  <si>
    <t>GRID CONNECT</t>
  </si>
  <si>
    <t>Beam Global - Grid Connect: Enables EV ARC systems to connect to the utility grid.</t>
  </si>
  <si>
    <t xml:space="preserve">ECA-CR-01 </t>
  </si>
  <si>
    <t>Cord Retractor</t>
  </si>
  <si>
    <t>ECA-CC-02</t>
  </si>
  <si>
    <t>ECA-WF-03</t>
  </si>
  <si>
    <t>WiFi w/o Modem</t>
  </si>
  <si>
    <t>EVCS-A34</t>
  </si>
  <si>
    <t>EV Sign</t>
  </si>
  <si>
    <t>Sign (No Parking Unless EV Charging)</t>
  </si>
  <si>
    <t>EVCS-A58</t>
  </si>
  <si>
    <t>No-Pour Base</t>
  </si>
  <si>
    <t>HCS-PEDESTAL</t>
  </si>
  <si>
    <t>HCS Pedestal</t>
  </si>
  <si>
    <t>Pedestal for HCS EV Charging Station, Single-Mount</t>
  </si>
  <si>
    <t>HCS-DUALMOUNT-KIT</t>
  </si>
  <si>
    <t>Dual Mount kit</t>
  </si>
  <si>
    <t>Dual mount kit for HCS Pedestal HCS EV Charging Station</t>
  </si>
  <si>
    <t>HCS-QUADMOUNT-KIT</t>
  </si>
  <si>
    <t>Quad Mount kit</t>
  </si>
  <si>
    <t>Quad Mount kit for HCS Pedestal, HCS EV Charging Station</t>
  </si>
  <si>
    <t>PMD-10R</t>
  </si>
  <si>
    <t>Ruggedized ProMountDuo pedestal</t>
  </si>
  <si>
    <t>ProMountDuo Universal Pedestal for EVSE, Ruggedized</t>
  </si>
  <si>
    <t>PMD-10T</t>
  </si>
  <si>
    <t>ProMountDuo pedestal</t>
  </si>
  <si>
    <t>ProMountDuo Universal Pedestal for EVSE</t>
  </si>
  <si>
    <t>HCS-WALLMOUNT-RETRACTOR</t>
  </si>
  <si>
    <t>Wall mount retractor</t>
  </si>
  <si>
    <t>Universal Wall Mount Cable Management Retractor for 18 foot Cable</t>
  </si>
  <si>
    <t>HCS-SINGLEMOUNT-PED-EXT</t>
  </si>
  <si>
    <t>Single HCS pedestal Extension</t>
  </si>
  <si>
    <t>Universal Pedestal Extension Cable Management Kit, Single-Mount</t>
  </si>
  <si>
    <t>HCS-DUALMOUNT-PED-EXT</t>
  </si>
  <si>
    <t>Dual HCS Pedestal Extension</t>
  </si>
  <si>
    <t>Universal Pedestal Extension Cable Management Kit, Dual-Mount</t>
  </si>
  <si>
    <t>HCS-QUADMOUNT-PED-EXT</t>
  </si>
  <si>
    <t xml:space="preserve">Quad HCS Pedestal Extension </t>
  </si>
  <si>
    <t>Universal Pedestal Extension Cable Management Kit, Quad-Mount</t>
  </si>
  <si>
    <t>HCS-CHARGEGUARDKEY-907</t>
  </si>
  <si>
    <t>ChargeGuard Replacement Keys</t>
  </si>
  <si>
    <t>Replacement key for Chargeguard (Key 907) - set of 2</t>
  </si>
  <si>
    <t>CCR Payter</t>
  </si>
  <si>
    <t>BTCPower - CCR - Payter - P68</t>
  </si>
  <si>
    <t>Payter P68 Credit Card Reader - Required for each charging station or dispenser. Includes 5 year Credit Card Reader Servicing Fee</t>
  </si>
  <si>
    <t xml:space="preserve">130-0745-01 </t>
  </si>
  <si>
    <t>BTCPower - Add-On - Level 2 - 30A - Retractor</t>
  </si>
  <si>
    <t>30A Retractors ADA Compliant, , Includes standard 2 year warranty (parts only)</t>
  </si>
  <si>
    <t xml:space="preserve">130-0746-01 </t>
  </si>
  <si>
    <t>BTCPower - Add-On - Level 2 - 40A - Retractor</t>
  </si>
  <si>
    <t>40A Retractors, , Includes standard 2 year warranty (parts only)</t>
  </si>
  <si>
    <t>PC-RFID-A-03</t>
  </si>
  <si>
    <t>PowerCharge RFI</t>
  </si>
  <si>
    <t>PowerCharge RFID access control card, 10pk</t>
  </si>
  <si>
    <t>PC-6x6x48-P-01</t>
  </si>
  <si>
    <t>Powercharge - Add-on - L2 - Universal Pedestal 6x6x48</t>
  </si>
  <si>
    <t>Universal Pedestal, Heavy-duty aluminum, attractive/durable powder coat finish, stainless steel hardware included, Engineered for stability &amp; durability, access panel for easy installation, fits most wall mount charging stations, use with one or two chargers</t>
  </si>
  <si>
    <t>6AGC076604</t>
  </si>
  <si>
    <t>ABB - Add-on - DCFC - Terra DC Wallbox - "Gold" level Single Cable Holster - CCS1</t>
  </si>
  <si>
    <t>Acc - “Gold” level CCS1 cable holster is tailored to cradle the CCS1 connector and offers additional weather protection while enhancing the operational lifetime of the connector.</t>
  </si>
  <si>
    <t>ABB-SR-24KW-DC</t>
  </si>
  <si>
    <t>ABB - Add-on - DCFC - Terra DC Wallbox - Pedestal - Standalone Aluminum</t>
  </si>
  <si>
    <t>DC Wallbox single standalone aluminum pedestal for use with either single or dual cable configurations
with holsters. Allows for ADA compliant installation.</t>
  </si>
  <si>
    <t>2CEB489802R0003</t>
  </si>
  <si>
    <t>ABB - Add-on - DCFC - T54/T124/T184 - Metal Foundation</t>
  </si>
  <si>
    <t xml:space="preserve">Above ground metal foundation for Terra 54HV and Terra 124/184 units - allows for side conduit entry when trenching is not possible. Labor to field install is not included. For shorter foundation options, contact ABB sales.
</t>
  </si>
  <si>
    <t>TL40025683819003</t>
  </si>
  <si>
    <t>ABB - Add-on - DCFC - Terra 54 - Cable Management Solution - Single CCS1</t>
  </si>
  <si>
    <t>Terra 54 Cable Management Solution for single outlet CCS1 units (includes one cable retractor). Associated labor cost to install is not included on this line item.</t>
  </si>
  <si>
    <t>(1) TL40025683819003 - (1) TR40025683819003</t>
  </si>
  <si>
    <t>ABB - Add-on - DCFC - Terra 124/184 - Cable Management Solution - Dual - CCS/CCS</t>
  </si>
  <si>
    <t>Cable Management Solution for HIGH CURRENT dual CCS1 outlet (each part number includes one cable
retractor, must order qty 1 of each part number, pricing is per part number). Associated labor cost to install is not included on this line item.</t>
  </si>
  <si>
    <t>ChargePoint CT4000 Concrete Mounting Kit</t>
  </si>
  <si>
    <t>CT4000 Bollard Concrete Mounting Kit. Bolts: 5/8 - 11 x 9? F1554 Grade 55 hot-dipped galvanized threaded bolts - 3 ea. Nuts: 5/8 - Heavy Galvanized Hex Nuts (DH Rated) - 12 ea. Washers: Galvanized Washers (ASTM F436) - 9 ea. Plastic Template - 1 ea</t>
  </si>
  <si>
    <t>ChargePoint CT4000 Power Mgmt Kit</t>
  </si>
  <si>
    <t>CT4000 Power Management Kit. Allows both ports on a dual port station to share a single 40A circuit (Power Share). Also allows a
CT4000 to be set up to operate at a lower current (Power Select).</t>
  </si>
  <si>
    <t>CP6000-CMT-NA</t>
  </si>
  <si>
    <t>ChargePoint CP6000 Concrete Mounting Template</t>
  </si>
  <si>
    <t>CP6000 Concrete Mounting Template, NA</t>
  </si>
  <si>
    <t>ChargePoint CPGW1 - Lte</t>
  </si>
  <si>
    <t>The ChargePoint Gateway provides connectivity for CPF25 and CPF50 to ChargePoint's Cloud via a cell to Wi-Fi modem. One gateway can provide connectivity up-to 9 CPF25/CPF50 ports that are within 150 feet line of sight of the gateway. A gateway must be ordered for a new site, or if the site exceeds more than 9 ports, or if the CPF25/CPF50 is installed more than 150 feet from the
existing gateway.</t>
  </si>
  <si>
    <t>ChargePoint CPF25 Concrete Mounting Kit</t>
  </si>
  <si>
    <t xml:space="preserve">ChargePoint DC - Universal-Cmt </t>
  </si>
  <si>
    <t>Required metal bracket to align conduits and mounting bolts for DC power delivery products when cable entrance is from below. This bracket is to be installed into the foundation before the concrete pad is poured.  Metric Units.  Required for CPE250 and PDD
series.</t>
  </si>
  <si>
    <t>ChargePoint CPE250C-625-ENABLE</t>
  </si>
  <si>
    <t>ChargePoint CPE250-PAIRINGKIT-F</t>
  </si>
  <si>
    <t>ChargePoint CPE250-Adapter</t>
  </si>
  <si>
    <t>ChargePoint CPE250-TOOLKIT-F</t>
  </si>
  <si>
    <t>ChargePoint CT1000 - RFID Card Kit</t>
  </si>
  <si>
    <t>The ChargePoint RFID Fleet Card Kit includes 10 RFID Fleet Cards for charging fleet vehicles. Fleet managers log into the admin portal to set up the fleet cards and associate each card with a fleet vehicle. The Card Kit enables managers to track and manage all fleet vehicle charging within the admin portal. The RFID Fleet Cards can be used at stations owned by the organization or public ChargePoint stations.</t>
  </si>
  <si>
    <t>CT1000-CPCMF-CNCP00K</t>
  </si>
  <si>
    <t>ChargePoint CT1000-CPCMF Card Kit</t>
  </si>
  <si>
    <t>ChargePoint Cards in Mailing Folders - Key Fob Size. Purchase in multiples of 25 kits. 1 card per mailing folder.</t>
  </si>
  <si>
    <t>RFID-FLEET-250-NA-NST-CP</t>
  </si>
  <si>
    <t>ChargePoint RFID - NA CPFLEET 2</t>
  </si>
  <si>
    <t>RFID Fleet Cards, 250 Cards, NA, No sticker, CP</t>
  </si>
  <si>
    <t xml:space="preserve">EVC0101 EvoReel 22 ft Cable 3ft interconnect </t>
  </si>
  <si>
    <t>Interconnect</t>
  </si>
  <si>
    <t xml:space="preserve">EVC0103 EvoReel 22 ft Cable 20ft interconnect </t>
  </si>
  <si>
    <t xml:space="preserve">EVC0121 EvoReel 30 ft Cable 3ft interconnect </t>
  </si>
  <si>
    <t xml:space="preserve">EVC0123 EvoReel 30 ft Cable 20ft interconnect </t>
  </si>
  <si>
    <t xml:space="preserve">EVC0201 Cable Retractor </t>
  </si>
  <si>
    <t xml:space="preserve">EVC0402 4 ft Pedestal </t>
  </si>
  <si>
    <t>pedestal</t>
  </si>
  <si>
    <t xml:space="preserve">EVC0403 6 ft Pedestal </t>
  </si>
  <si>
    <t xml:space="preserve">EVC0404 8 ft Pedestal </t>
  </si>
  <si>
    <t xml:space="preserve">EVC0408 Concealed 6-in. Pedestal </t>
  </si>
  <si>
    <t xml:space="preserve">EVC0405 Concealed 4-in. Pedestal </t>
  </si>
  <si>
    <t xml:space="preserve">EVC4AC0D1B1A1 iEVSE Plus EvoReel 30' -3' </t>
  </si>
  <si>
    <t>Extender</t>
  </si>
  <si>
    <t xml:space="preserve">EVC4AB0D2B1A1 iEVSE EvoReel 30'-3' </t>
  </si>
  <si>
    <t xml:space="preserve">EVC0303 EVSE Cable Management Kit </t>
  </si>
  <si>
    <t>Cable Kit</t>
  </si>
  <si>
    <t>EVC4012000 IEVSE, 40AMP 25 ft Cable</t>
  </si>
  <si>
    <t>AMP Cable</t>
  </si>
  <si>
    <t>EVC8001000 IEVSE 80AMP with 15' cable</t>
  </si>
  <si>
    <t>Charger Level (Level 2 or DC Fast)</t>
  </si>
  <si>
    <t>60 Days</t>
  </si>
  <si>
    <t>All 50 States in USA and Puerto Rico</t>
  </si>
  <si>
    <t>Level 2</t>
  </si>
  <si>
    <t>18 or 23</t>
  </si>
  <si>
    <t>10 Year (Parts) -Standard, hardware exchange program</t>
  </si>
  <si>
    <t>12 Year (Parts) -Standard, hardware exchange program</t>
  </si>
  <si>
    <t>UL 50/991/1449/1998/2231/2594 , FCC Part 15B; FCC Part 15.225 (RFID 13.56MHz); FCC Part 15.247 (WLAN 2.4GHz); FCC Part 27 (AT&amp;T) or FCC Part 27 (Verizon), ADA Compliant</t>
  </si>
  <si>
    <t>Jess Commerford</t>
  </si>
  <si>
    <t xml:space="preserve">Felicity Sundsboe, Julie Brehm </t>
  </si>
  <si>
    <t>Email(s)</t>
  </si>
  <si>
    <t>BPA Adminsitrator(s)</t>
  </si>
  <si>
    <t>Authorized Negotiator(s)</t>
  </si>
  <si>
    <t>HARDWARE MANUFACTURER NAME</t>
  </si>
  <si>
    <t>HARDWARE MANUFACTURER</t>
  </si>
  <si>
    <t>Clipper Creek (by Enphase)</t>
  </si>
  <si>
    <t>Clipper Creek by Enphase</t>
  </si>
  <si>
    <t>Available for Order Through BPA Today &amp; Which Software?</t>
  </si>
  <si>
    <t>SIEMENS (Depotfinity or EVGatewat)</t>
  </si>
  <si>
    <t>SOFTWARE NAME</t>
  </si>
  <si>
    <r>
      <rPr>
        <b/>
        <sz val="10"/>
        <color rgb="FF000000"/>
        <rFont val="Arial"/>
        <family val="2"/>
      </rPr>
      <t>Yes -</t>
    </r>
    <r>
      <rPr>
        <sz val="10"/>
        <color rgb="FF000000"/>
        <rFont val="Arial"/>
        <family val="2"/>
      </rPr>
      <t xml:space="preserve"> comes with Chargie Software</t>
    </r>
  </si>
  <si>
    <r>
      <rPr>
        <b/>
        <sz val="10"/>
        <color rgb="FF000000"/>
        <rFont val="Arial"/>
        <family val="2"/>
      </rPr>
      <t>Yes</t>
    </r>
    <r>
      <rPr>
        <sz val="10"/>
        <color rgb="FF000000"/>
        <rFont val="Arial"/>
        <family val="2"/>
      </rPr>
      <t xml:space="preserve"> - comes with ChargePoint Software</t>
    </r>
  </si>
  <si>
    <t>EvoCharge</t>
  </si>
  <si>
    <r>
      <rPr>
        <b/>
        <sz val="10"/>
        <color rgb="FF000000"/>
        <rFont val="Arial"/>
        <family val="2"/>
      </rPr>
      <t>No</t>
    </r>
    <r>
      <rPr>
        <sz val="10"/>
        <color rgb="FF000000"/>
        <rFont val="Arial"/>
        <family val="2"/>
      </rPr>
      <t xml:space="preserve"> - EV Connect software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</si>
  <si>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r>
      <rPr>
        <b/>
        <sz val="10"/>
        <color rgb="FF000000"/>
        <rFont val="Arial"/>
        <family val="2"/>
      </rPr>
      <t>Yes</t>
    </r>
    <r>
      <rPr>
        <sz val="10"/>
        <color rgb="FF000000"/>
        <rFont val="Arial"/>
        <family val="2"/>
      </rPr>
      <t xml:space="preserve"> - Comes with Chargie Software</t>
    </r>
  </si>
  <si>
    <r>
      <rPr>
        <b/>
        <sz val="10"/>
        <color rgb="FF000000"/>
        <rFont val="Arial"/>
        <family val="2"/>
      </rPr>
      <t>Yes</t>
    </r>
    <r>
      <rPr>
        <sz val="10"/>
        <color rgb="FF000000"/>
        <rFont val="Arial"/>
        <family val="2"/>
      </rPr>
      <t xml:space="preserve"> - Comes with ChargePoint Software</t>
    </r>
  </si>
  <si>
    <t>CP6623B-50A-L7</t>
  </si>
  <si>
    <t>ChargePoint CP6000 Omni Port</t>
  </si>
  <si>
    <t>CP6623, NA, AC Station, 2 x Type 1 Cable, 2 x Omni port holsters (enables J1772 and/or NACS vehicle charging), 50A, 1 Phase, 23' Cable, 8' Cable Management Kit, Wall Mount, 8" Touch Display, Contactless Credit Card and RFID Reader, Cellular, UL, Power Share Jumper, 2 YR Parts Warranty</t>
  </si>
  <si>
    <t>90 DAYS</t>
  </si>
  <si>
    <t>SAE J1772 / J3400 NACS</t>
  </si>
  <si>
    <t>two year standard parts only warranty; additional years of coverage are available under our Assure Program: https://www.chargepoint.com/products/service</t>
  </si>
  <si>
    <t>CP6611B-50A-L5.5</t>
  </si>
  <si>
    <t>CP6611, NA, AC Station, 1 x Type 1 Cable, 1 x Omni port holster (enables J1772 and/or NACS vehicle charging), 50A, 1-Phase, 18' Cable, 6' Cable Management Kit, Pedestal Mount, 8" Touch Display, Contactless Credit Card and RFID Reader, Cellular, UL, Power Share Jumper, 2 YR Parts Warranty</t>
  </si>
  <si>
    <t>CP6613B-50A-L5.5</t>
  </si>
  <si>
    <t>CP6613, NA, AC Station, 1 x Type 1 Cable, 1 x Omni port holster (enables J1772 and/or NACS vehicle charging), 50A, 1-Phase, 18' Cable, 6' Cable Management Kit, Wall Mount, 8" Touch Display, Contactless Credit Card and RFID Reader, Cellular, UL, Power Share Jumper, 2 YR Parts Warranty</t>
  </si>
  <si>
    <t>CP6611B-50A-L7</t>
  </si>
  <si>
    <t>CP6611, NA, AC Station, 1 x Type 1 Cable, 1 x Omni port holster (enables J1772 and/or NACS vehicle charging), 50A, 1 Phase, 23' Cable, 8' Cable Management Kit, Pedestal Mount, 8" Touch Display, Contactless Credit Card and RFID Reader, Cellular, UL, Power Share Jumper, 2 YR Parts Warranty</t>
  </si>
  <si>
    <t>CP6613B-50A-L7</t>
  </si>
  <si>
    <t>CP6613, NA, AC Station, 1 x Type 1 Cable, 1 x Omni port holster (enables J1772 and/or NACS vehicle charging), 50A, 1 Phase, 23' Cable, 8' Cable Management Kit, Wall Mount, 8" Touch Display, Contactless Credit Card and RFID Reader, Cellular, UL, Power Share Jumper, 2 YR Parts Warranty</t>
  </si>
  <si>
    <t>CP6621B-80A-L5.5</t>
  </si>
  <si>
    <t>CP6621, NA, AC Station, 2 x Type 1 Cable, 2 x Omni port holsters (enables J1772 and/or NACS vehicle charging), 80A, 1-Phase, 18' Cable, 6' Cable Management Kit, Pedestal Mount, 8" Touch Display, Contactless Credit Card and RFID Reader, Cellular, UL, Energy Star, Power Share Jumper, 2 YR Parts Warranty</t>
  </si>
  <si>
    <t>CP6623B-80A-L5.5</t>
  </si>
  <si>
    <t>CP6623, NA, AC Station, 2 x Type 1 Cable, 2 x Omni port holsters (enables J1772 and/or NACS vehicle charging), 80A, 1-Phase, 18' Cable, 6' Cable Management Kit, Wall Mount, 8" Touch Display, Contactless Credit Card and RFID Reader, Cellular, UL, Energy Star, Power Share Jumper, 2 YR Parts Warranty</t>
  </si>
  <si>
    <t>CP6621B-80A-L7</t>
  </si>
  <si>
    <t>CP6621, NA, AC Station, 2 x Type 1 Cable, 2 x Omni port holsters (enables J1772 and/or NACS vehicle charging), 80A, 1 Phase, 23' Cable, 8' Cable Management Kit, Pedestal Mount, 8" Touch Display, Contactless Credit Card and RFID Reader, Cellular, UL, Power Share Jumper, 2 YR Parts Warranty</t>
  </si>
  <si>
    <t>CP6623B-80A-L7</t>
  </si>
  <si>
    <t>CP6623, NA, AC Station, 2 x Type 1 Cable, 2 x Omni port holsters (enables J1772 and/or NACS vehicle charging), 80A, 1 Phase, 23' Cable, 8' Cable Management Kit, Wall Mount, 8" Touch Display, Contactless Credit Card and RFID Reader, Cellular, UL, Power Share Jumper, 2 YR Parts Warranty</t>
  </si>
  <si>
    <t>CP6611B-80A-L5.5</t>
  </si>
  <si>
    <t>CP6611, NA, AC Station, 1 x Type 1 Cable, 1 x Omni port holster (enables J1772 and/or NACS vehicle charging), 80A, 1-Phase, 18' Cable, 6' Cable Management Kit, Pedestal Mount, 8" Touch Display, Contactless Credit Card and RFID Reader, Cellular, UL, Power Share Jumper, 2 YR Parts Warranty</t>
  </si>
  <si>
    <t>CP6613B-80A-L5.5</t>
  </si>
  <si>
    <t>CP6613, NA, AC Station, 1 x Type 1 Cable, 1 x Omni port holster (enables J1772 and/or NACS vehicle charging), 80A, 1-Phase, 18' Cable, 6' Cable Management Kit, Wall Mount, 8" Touch Display, Contactless Credit Card and RFID Reader, Cellular, UL, Power Share Jumper, 2 YR Parts Warranty</t>
  </si>
  <si>
    <t>CP6611B-80A-L7</t>
  </si>
  <si>
    <t>CP6611, NA, AC Station, 1 x Type 1 Cable, 1 x Omni port holster (enables J1772 and/or NACS vehicle charging), 80A, 1 Phase, 23' Cable, 8' Cable Management Kit, Pedestal Mount, 8" Touch Display, Contactless Credit Card and RFID Reader, Cellular, UL, Power Share Jumper, 2 YR Parts Warranty</t>
  </si>
  <si>
    <t>CP6613B-80A-L7</t>
  </si>
  <si>
    <t>CP6613, NA, AC Station, 1 x Type 1 Cable, 1 x Omni port holster (enables J1772 and/or NACS vehicle charging), 80A, 1 Phase, 23' Cable, 8' Cable Management Kit, Wall Mount, 8" Touch Display, Contactless Credit Card and RFID Reader, Cellular, UL, Power Share Jumper, 2 YR Parts Warranty</t>
  </si>
  <si>
    <t>CP6621B-80A-L5.5-FHWA</t>
  </si>
  <si>
    <t>BUY AMERICA FHWA compliant. CP6621, NA, AC Station, 2 x Type 1 Cable, 2 x Omni port holsters (enables J1772 and/or NACS vehicle charging), 80A, 1-Phase, 18' Cable, 6' Cable Management Kit, Pedestal Mount, 8" Touch Display, Contactless Credit Card and RFID Reader, Cellular, UL, Energy Star, Power Share Jumper, 2 YR Parts Warranty</t>
  </si>
  <si>
    <t>CP6621B-80A-L7-FHWA</t>
  </si>
  <si>
    <t>BUY AMERICA FHWA compliant. CP6621, NA, AC Station, 2 x Type 1 Cable, 2 x Omni port holsters (enables J1772 and/or NACS vehicle charging), 80A, 1 Phase, 23' Cable, 8' Cable Management Kit, Pedestal Mount, 8" Touch Display, Contactless Credit Card and RFID Reader, Cellular, UL, Power Share Jumper, 2 YR Parts Warranty</t>
  </si>
  <si>
    <t>CP6611B-80A-L5.5-FHWA</t>
  </si>
  <si>
    <t>BUY AMERICA FHWA compliant. CP6611, NA, AC Station, 1 x Type 1 Cable, 1 x Omni port holster (enables J1772 and/or NACS vehicle charging), 80A, 1-Phase, 18' Cable, 6' Cable Management Kit, Pedestal Mount, 8" Touch Display, Contactless Credit Card and RFID Reader, Cellular, UL, Power Share Jumper, 2 YR Parts Warranty</t>
  </si>
  <si>
    <t>CP6611B-80A-L7-FHWA</t>
  </si>
  <si>
    <t>BUY AMERICA FHWA compliant. CP6611, NA, AC Station, 1 x Type 1 Cable, 1 x Omni port holster (enables J1772 and/or NACS vehicle charging), 80A, 1 Phase, 23' Cable, 8' Cable Management Kit, Pedestal Mount, 8" Touch Display, Contactless Credit Card and RFID Reader, Cellular, UL, Power Share Jumper, 2 YR Parts Warranty</t>
  </si>
  <si>
    <t>CP6623B-80A-L5.5-FHWA</t>
  </si>
  <si>
    <t>BUY AMERICA FHWA compliant. CP6623, NA, AC Station, 2 x Type 1 Cable, 2 x Omni port holsters (enables J1772 and/or NACS vehicle charging), 80A, 1-Phase, 18' Cable, 6' Cable Management Kit, Wall Mount, 8" Touch Display, Contactless Credit Card and RFID Reader, Cellular, UL, Energy Star, Power Share Jumper, 2 YR Parts Warranty</t>
  </si>
  <si>
    <t>CP6613B-80A-L5.5-FHWA</t>
  </si>
  <si>
    <t>BUY AMERICA FHWA compliant. CP6613, NA, AC Station, 1 x Type 1 Cable, 1 x Omni port holster (enables J1772 and/or NACS vehicle charging), 80A, 1-Phase, 18' Cable, 6' Cable Management Kit, Wall Mount, 8" Touch Display, Contactless Credit Card and RFID Reader, Cellular, UL, Power Share Jumper, 2 YR Parts Warranty</t>
  </si>
  <si>
    <t>CP6623B-80A-L7-FHWA</t>
  </si>
  <si>
    <t>BUY AMERICA FHWA compliant. CP6623, NA, AC Station, 2 x Type 1 Cable, 2 x Omni port holsters (enables J1772 and/or NACS vehicle charging), 80A, 1 Phase, 23' Cable, 8' Cable Management Kit, Wall Mount, 8" Touch Display, Contactless Credit Card and RFID Reader, Cellular, UL, Power Share Jumper, 2 YR Parts Warranty</t>
  </si>
  <si>
    <t>CP6613B-80A-L7-FHWA</t>
  </si>
  <si>
    <t>BUY AMERICA FHWA compliant. CP6613, NA, AC Station, 1 x Type 1 Cable, 1 x Omni port holster (enables J1772 and/or NACS vehicle charging), 80A, 1 Phase, 23' Cable, 8' Cable Management Kit, Wall Mount, 8" Touch Display, Contactless Credit Card and RFID Reader, Cellular, UL, Power Share Jumper, 2 YR Parts Warranty</t>
  </si>
  <si>
    <t>L2P-80-240-15-001</t>
  </si>
  <si>
    <t>BTC Power L2 MAX Dual 80A</t>
  </si>
  <si>
    <t>BTC Power L2 MAX Dual Port, 80A, Pedestal, Gateway, 7" Color LCD, RFID, OCPP 2.0.1, with Cable Retractors</t>
  </si>
  <si>
    <t>240/208 VAC, 80A Load</t>
  </si>
  <si>
    <t>L2P-80-240-16-001</t>
  </si>
  <si>
    <t>BTC Power L2 MAX Single 80A</t>
  </si>
  <si>
    <t>BTC Power L2 MAX Single Port, 80A, Pedestal, Gateway, 7" Color LCD, RFID, OCPP 2.0.1, with Cable Retractors</t>
  </si>
  <si>
    <t>L2P-48-240-15-001</t>
  </si>
  <si>
    <t>BTC Power L2 MAX Dual 48A</t>
  </si>
  <si>
    <t>BTC Power L2 MAX Dual Port ,48A, Pedestal, Gateway, 7" Color LCD, RFID, OCPP 2.0.1, with Cable Retractors</t>
  </si>
  <si>
    <t>L2P-48-240-16-001</t>
  </si>
  <si>
    <t>BTC Power L2 MAX Single 48A</t>
  </si>
  <si>
    <t>BTC Power L2 MAX Single Port, 48A, Pedestal, Gateway, 7" Color LCD, RFID, OCPP 2.0.1, with Cable Retractors</t>
  </si>
  <si>
    <t>L2P-32-240-15-001</t>
  </si>
  <si>
    <t>BTC Power L2 MAX Dual 32A</t>
  </si>
  <si>
    <t>BTC Power L2 MAX Dual Port, 32A, Pedestal, Gateway, 7" Color LCD, RFID, OCPP 2.0.1, with Cable Retractors</t>
  </si>
  <si>
    <t>L2P-32-240-16-001</t>
  </si>
  <si>
    <t>BTC Power L2 MAX Single 32A</t>
  </si>
  <si>
    <t>BTC Power L2 MAX Single Port,  32A, Pedestal, Gateway, 7" Color LCD, RFID, OCPP 2.0.1, with Cable Retractors</t>
  </si>
  <si>
    <t>GOV-CAAS-CP6000-36MON</t>
  </si>
  <si>
    <t xml:space="preserve">District Fleet GOV CAAS Subscription Bundle: Turnkey plan includes remote site plan and feasability analysis, EVSE hardware (ChargePoint CP6021) AC Station, 2 x Type 1 Cable, 80A, 1 Phase, 23' Cable, 8' Cable Management Kit, Pedestal Mount, 8" Touch Display, Contactless Credit Card and RFID Reader, Cellular/WIFI, UL, Energy Star, Power Share Jumper, Basic Installation (No Construction), ChargePoint Commercial Cloud (CPCLD-COMMERCIAL-3) network plan subscription,ChargePoint 3YR Assure Operations and Maintenance Plan, CPSUPPORT-ACTIVE station activatio for a 36 Month Term.  "Make Ready" installaiton is the responsibility of the customer.  </t>
  </si>
  <si>
    <t>3YR Parts and Labor</t>
  </si>
  <si>
    <t>GOV-CAAS-CP6000-60-MON</t>
  </si>
  <si>
    <t>District Fleet GOV CAAS Subscription Bundle: Turnkey plan includes remote site plan and evaluation, EVSE hardware (ChargePoint CP6021) AC Station, 2 x Type 1 Cable, 80A, 1 Phase, 23' Cable, 8' Cable Management Kit, Pedestal Mount, 8" Touch Display, Contactless Credit Card and RFID Reader, Cellular/WIFI, UL, Energy Star, Power Share Jumper, Basic Installation (No Construction), Software: ChargePoint Commercial Cloud (CPCLD-COMMERCIAL-5), 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 perations and Maintenance via ChargePoint 5YR Assure -  60 Month Term.</t>
  </si>
  <si>
    <t>5 Years Parts and Labor</t>
  </si>
  <si>
    <t>GOV-CAAS-D48A-PowerCharge-36MON</t>
  </si>
  <si>
    <t>GOV-CAAS-Dual 48A-PowerCharge-36MON</t>
  </si>
  <si>
    <t>District Fleet GOV CAAS Subscription Bundle: Turnkey plan includes remote site plan and evaluation, EVSE hardware (E48C03-DPP-CR). PowerCharge Energy Series, Adjustable 48A/40A/32A, Pedestal Mount, Dual Port, 3.5" LCD Display, RFID Reader, Gateway 4G, Cable Retractor, Basic Installation (No Construction), Software, Chargie Fleet Platform - 3YR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- 3YR Direct technical support access, proactive monitoring, and alerting supported by 24/7 Network Operations Center (NOC). Expedited dispatch for break/fix, corrective maintenance field service. Includes cost of parts and labor for in warranty repair of Chargie Certified EVSE. 36 Month Term.</t>
  </si>
  <si>
    <t>7.6kW/ 9.6kW/ 11.5kW/</t>
  </si>
  <si>
    <t>11.5kW</t>
  </si>
  <si>
    <t>GOV-CAAS-D48A-PowerCharge-60MON</t>
  </si>
  <si>
    <t>GOV-CAAS-Dual 48A-PowerCharge-60MON</t>
  </si>
  <si>
    <t>District Fleet GOV CAAS Subscription Bundle: Turnkey plan includes remote site plan and evaluation, EVSE hardware (E48C03-DPP-CR). PowerCharge Energy Series, Adjustable 48A/40A/32A, Pedestal Mount, Dual Port, 3.5" LCD Display, RFID Reader, Gateway 4G, Cable Retractor, Basic Installation (No Construction), Software, Chargie Fleet Platform - 5YR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- 5 YR Direct technical support access, proactive monitoring, and alerting supported by 24/7 Network Operations Center (NOC). Expedited dispatch for break/fix, corrective maintenance field service. Includes cost of parts and labor for in warranty repair of Chargie Certified EVSE. 60 Month Term.</t>
  </si>
  <si>
    <t>GOV-CAAS-D80A-PowerCharge-36MON</t>
  </si>
  <si>
    <t>GOV-CAAS-Dual 80A-PowerCharge-36MON</t>
  </si>
  <si>
    <t>District Fleet GOV CAAS Subscription Bundle: Turnkey plan includes remote site plan and evaluation, EVSE hardware (E80C03-DPP-CR). PowerCharge Energy Series, Adjustable 80A/64A/48A/40A/32A, Pedestal Mount, Dual Port, 3.5" LCD Display, RFID Reader, Gateway 4G, Cable Retractor, Basic Installation (No Construction), Software, Chargie Fleet Platform - 3YR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- 3YR Direct technical support access, proactive monitoring, and alerting supported by 24/7 Network Operations Center (NOC). Expedited dispatch for break/fix, corrective maintenance field service. Includes cost of parts and labor for in warranty repair of Chargie Certified EVSE. 36 Month Term.</t>
  </si>
  <si>
    <t>GOV-CAAS-D80A-PowerCharge-60MON</t>
  </si>
  <si>
    <t>GOV-CAAS-Dual 80A-PowerCharge-60MON</t>
  </si>
  <si>
    <t>District Fleet GOV CAAS Subscription Bundle: Turnkey plan includes remote site plan and evaluation, EVSE hardware (E80C03-DPP-CR). PowerCharge Energy Series, Adjustable 80A/64A/48A/40A/32A, Pedestal Mount, Dual Port, 3.5" LCD Display, RFID Reader, Gateway 4G, Cable Retractor, Basic Installation (No Construction), Software, Chargie Fleet Platform - 5YR FedRAMP authorized centralized live monitoring with a real-time dashboard. Energy consumption, meter data reporting, and cost analysis reports provided for applicable features. Driver management, vehicle and RFID registration, smart charging and demand management tools, payment collection, pricing tools, access controls, automatic software updates, remote station monitoring, and 24/7 customer support Includes network data package and Chargie L2 Connectivity Solution. Operations and Maintenance via Chargie GOV SLA - 5 YR Direct technical support access, proactive monitoring, and alerting supported by 24/7 Network Operations Center (NOC). Expedited dispatch for break/fix, corrective maintenance field service. Includes cost of parts and labor for in warranty repair of Chargie Certified EVSE. 60 Month Term.</t>
  </si>
  <si>
    <r>
      <rPr>
        <b/>
        <sz val="10"/>
        <color rgb="FF000000"/>
        <rFont val="Arial"/>
        <family val="2"/>
      </rPr>
      <t>Yes</t>
    </r>
    <r>
      <rPr>
        <sz val="10"/>
        <color rgb="FF000000"/>
        <rFont val="Arial"/>
        <family val="2"/>
      </rPr>
      <t xml:space="preserve"> - comes with ChargePoint Software</t>
    </r>
  </si>
  <si>
    <r>
      <rPr>
        <b/>
        <sz val="10"/>
        <color rgb="FF000000"/>
        <rFont val="Arial"/>
        <family val="2"/>
      </rPr>
      <t>Yes</t>
    </r>
    <r>
      <rPr>
        <sz val="10"/>
        <color rgb="FF000000"/>
        <rFont val="Arial"/>
        <family val="2"/>
      </rPr>
      <t xml:space="preserve"> - Non-Network Solution </t>
    </r>
  </si>
  <si>
    <r>
      <rPr>
        <b/>
        <sz val="10"/>
        <color rgb="FF000000"/>
        <rFont val="Arial"/>
        <family val="2"/>
      </rPr>
      <t>No</t>
    </r>
    <r>
      <rPr>
        <sz val="10"/>
        <color rgb="FF000000"/>
        <rFont val="Arial"/>
        <family val="2"/>
      </rPr>
      <t xml:space="preserve"> - Blink software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</si>
  <si>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r>
      <rPr>
        <b/>
        <sz val="10"/>
        <color rgb="FF000000"/>
        <rFont val="Arial"/>
        <family val="2"/>
      </rPr>
      <t>No</t>
    </r>
    <r>
      <rPr>
        <sz val="10"/>
        <color rgb="FF000000"/>
        <rFont val="Arial"/>
        <family val="2"/>
      </rPr>
      <t xml:space="preserve"> - Loop Software is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</si>
  <si>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r>
      <rPr>
        <b/>
        <sz val="10"/>
        <color rgb="FF000000"/>
        <rFont val="Arial"/>
        <family val="2"/>
      </rPr>
      <t>No -</t>
    </r>
    <r>
      <rPr>
        <sz val="10"/>
        <color rgb="FF000000"/>
        <rFont val="Arial"/>
        <family val="2"/>
      </rPr>
      <t xml:space="preserve"> Station is networked, must order a FedRAMP authorized network solution</t>
    </r>
  </si>
  <si>
    <r>
      <rPr>
        <b/>
        <sz val="10"/>
        <color rgb="FF000000"/>
        <rFont val="Arial"/>
        <family val="2"/>
      </rPr>
      <t>No</t>
    </r>
    <r>
      <rPr>
        <sz val="10"/>
        <color rgb="FF000000"/>
        <rFont val="Arial"/>
        <family val="2"/>
      </rPr>
      <t xml:space="preserve"> - Siemens software (Depofinity and EVGateway) are undergoing FedRAMP review and will not be available for ordering through the BPAs until this process is complete and the platform this product operates on receives an ATO designation or it has been determined does not require one. Purchase this product today through GSA Advantage, but agencies will need to evaluate each product at the agency level to ensure it meets all agency-specific privacy, IT, and cyber supply chain requirements.</t>
    </r>
  </si>
  <si>
    <r>
      <rPr>
        <b/>
        <sz val="10"/>
        <color rgb="FF000000"/>
        <rFont val="Arial"/>
        <family val="2"/>
      </rPr>
      <t>Yes</t>
    </r>
    <r>
      <rPr>
        <sz val="10"/>
        <color rgb="FF000000"/>
        <rFont val="Arial"/>
        <family val="2"/>
      </rPr>
      <t xml:space="preserve"> - comes with ChargePoint Software </t>
    </r>
  </si>
  <si>
    <r>
      <rPr>
        <b/>
        <sz val="10"/>
        <color rgb="FF000000"/>
        <rFont val="Arial"/>
        <family val="2"/>
      </rPr>
      <t>Yes -</t>
    </r>
    <r>
      <rPr>
        <sz val="10"/>
        <color rgb="FF000000"/>
        <rFont val="Arial"/>
        <family val="2"/>
      </rPr>
      <t xml:space="preserve"> comes with ChargePoint Software</t>
    </r>
  </si>
  <si>
    <t>EXPP-PL202X1B-5A1S1-5A1S1</t>
  </si>
  <si>
    <t>ChargePoint Express Plus Power (EXPP) - Level 3 - Power Link PL2000 Series</t>
  </si>
  <si>
    <t>ChargePoint Express Plus Power Link PL2000 series - Simultaneous Charging - North America, 2x CCS1 350A 4.5m cable, 2 Holsters, 2.4m Cablemanagement kit, Pedestal, 200mm (8") Touch Display, Camera, ChargePoint signage, Contactless credit card and RFID reader, Cellular/WiFi, UL listed, Single input, 1 year warranty.  Requires at lease one Power Block with Power Modules.</t>
  </si>
  <si>
    <t xml:space="preserve">200kW (standalone) </t>
  </si>
  <si>
    <t>3P 480V</t>
  </si>
  <si>
    <t>EXPP-PL202X1B-3A1M0-3A1M0</t>
  </si>
  <si>
    <t>ChargePoint Express Plus Power Link PL2000 series, North America, DC Station, Simultaneous charging, 2x CCS1 250A 7.6m cable, 2 Holsters, Pedestal, 200mm (8") Touch Display, ChargePoint signage, RFID reader, Cellular/WiFi, UL listed, 1 year warranty. Requires at least one Power Block with Power Modules</t>
  </si>
  <si>
    <t>EXPP-PL202X1BC-6A1S1-6A1S1</t>
  </si>
  <si>
    <t>ChargePoint Express Plus Power Link PL2000 series, North America, DC Station, Simultaneous charging, 2x CCS1 500A liquid cooled 4.5m cable, 2 Holsters, 2.4m Cable management kit, Pedestal, 200mm (8") Touch Display, ChargePoint signage, Contactless credit card and RFID reader, Cellular/WiFi, UL listed, 1 year warranty. Requires at least one Power Block with Power Modules</t>
  </si>
  <si>
    <t>ChargePoint Express Plus Power (EXPP) - Level 3 - 200A Power Block</t>
  </si>
  <si>
    <t>The Power Block is the physical enclosure for Power Modules. A Power Block can hold up to 5 Power Modules, Power Modules sold separately. EXPP-PB1000-200A-PD is rated for 200A. The Power Block Mounting Kit (EXPP-PB1000-CMT) is included.</t>
  </si>
  <si>
    <t>ChargePoint Express Plus Power (EXPP) - Level 3 - 350A Power Block</t>
  </si>
  <si>
    <t>The Power Block is the physical enclosure for Power Modules. A Power Block can hold up to 5 Power Modules, Power Modules sold separately. EXPP-BLOCK-350A-PD is rated for 350A. The Power Block Mounting Kit (EXPP-PB1000-CMT) is included.</t>
  </si>
  <si>
    <t>ChargePoint Express Plus Power (EXPP) - Level 3 - 500A Power Block</t>
  </si>
  <si>
    <t>The Power Block is the physical enclosure for Power Modules. A Power Block can hold up to 5 Power Modules, Power Modules sold separately. EXPP-PB1000-500A-PD is rated for 500A. The Power Block Mounting Kit (EXPP-PB1000-CMT) is included.</t>
  </si>
  <si>
    <t>ChargePoint Express Plus Power (EXPP) - Level 3 - 40kW Power Module for Power Block</t>
  </si>
  <si>
    <t>40 kW</t>
  </si>
  <si>
    <t>EXPP-PL202X1BC-6A1S1-6A1S1-FHWA</t>
  </si>
  <si>
    <t>BUY AMERICA FHWA ChargePoint Express Plus Power (EXPP) - Level 3 - Power Link PL2000 Series</t>
  </si>
  <si>
    <t>BUY AMERICA FHWA compliant. Express Plus Power Link PL2000 series, North America, DC Station, 2x CCS1 500A liquid cooled 4.5mcable, 2 Holsters, 2.4m Cable management kit, Pedestal, 200mm (8") Touch Display, ChargePoint signage, Contactless credit card and RFID reader, Cellular/WiFi, UL listed, 1 year warranty. Requires at least one Power Block with Power Modules</t>
  </si>
  <si>
    <t>EXPP-PB1000-350A-PD-FHWA</t>
  </si>
  <si>
    <t>BUY AMERICA FHWA ChargePoint Express Plus Power (EXPP) - Level 3 - 350A Power Block</t>
  </si>
  <si>
    <t>BUY AMERICA FHWA compliant. The Power Block is the physical enclosure for Power Modules. A Power Block can hold up to 5 Power Modules, Power Modules sold separately. EXPPPB1000- 350A-PD-FHWA is rated for 350A. The Power Block Mounting Kit (EXPP-PB1000-CMT) is required but not included.</t>
  </si>
  <si>
    <t>BUY AMERICA FTA ChargePoint Express Plus Power (EXPP) - Level 3 - 350A Power Block</t>
  </si>
  <si>
    <t>BUY AMERICA FTA compliant. The Power Block is the physical enclosure for Power Modules. A Power Block can hold up to 5 Power Modules, Power Modules sold separately. EXPP-PB1000-350A-PD-FTA is rated for 350A. The Power Block Mounting Kit (EXPP-PB1000-CMT) is required but not included.</t>
  </si>
  <si>
    <t>BUY AMERICA FHWA ChargePoint Express Plus Power (EXPP) - Level 3 - 500A Power Block</t>
  </si>
  <si>
    <t>BUY AMERICA FHWA compliant. The Power Block is the physical enclosure for Power Modules. A Power Block can hold up to 5 Power Modules, Power Modules sold separately. EXPPPB1000- 500A-PD-FHWA is rated for 500A. The Power Block Mounting Kit (EXPP-PB1000-CMT) is required but not included.</t>
  </si>
  <si>
    <t>BUY AMERICA FHWA ChargePoint Express Plus Power (EXPP) - Level 3 - 40kW Power Module for Power Block</t>
  </si>
  <si>
    <t>40kW</t>
  </si>
  <si>
    <t>BUY AMERICA FTA ChargePoint Express Plus Power (EXPP) - Level 3 - 40kW Power Module for Power Block</t>
  </si>
  <si>
    <t>EXPP-PL1000/PL2000-COMMISSIONING</t>
  </si>
  <si>
    <t xml:space="preserve">Priced 1 per PowerLink - The on-site commissioning consists of checking electrical capacity, transformers, panels, breakers, wiring, cellular coverage, and that the station installation meets all ChargePoint published requirements and local codes. A successful Site Validation is a prerequisite to purchase ChargePoint Assure.  </t>
  </si>
  <si>
    <t>EXPP-BLOCKCOMMISSIONING</t>
  </si>
  <si>
    <t xml:space="preserve">Priced 1 per PowerBlock - The on-site commissioning consists of checking electrical capacity, transformers, panels, breakers, wiring, cellular coverage, and that the station installation meets all ChargePoint published requirements and local codes. A successful Site Validation is a prerequisite to purchase ChargePoint Assure.  </t>
  </si>
  <si>
    <t>EXPP-PL1000/PL2000-INSTALL-COMMISSIONING</t>
  </si>
  <si>
    <t xml:space="preserve">This service includes both the Installation and Commissioning of the Express Plus Power Link charging station. Customers must work with their contractor to perform all construction (the ‘make ready’) up to the point where the station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Express(more...)  </t>
  </si>
  <si>
    <t>EXPP-BLOCK-INSTALL-COMMISSIONING</t>
  </si>
  <si>
    <t>This service includes both the Installation and Commissioning of the Express Plus Block. Commissioning is required for all Express Plus Blocks. Customers must work with their contractor to perform all construction (the ‘make ready’) up to the point where the Express Plus Block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</si>
  <si>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EXPP-PL2000-DUAL-ASSURE-1</t>
  </si>
  <si>
    <t>1 YEAR ChargePoint Assure for Dual Cable EXPP-PL2000</t>
  </si>
  <si>
    <t>EXPP-PL2000-DUAL-ASSURE-2</t>
  </si>
  <si>
    <t>2 YEAR ChargePoint Assure for Dual Cable EXPP-PL2000</t>
  </si>
  <si>
    <t>EXPP-PL2000-DUAL-ASSURE-3</t>
  </si>
  <si>
    <t>3 YEAR ChargePoint Assure for Dual Cable EXPP-PL2000</t>
  </si>
  <si>
    <t>EXPP-PL2000-DUAL-ASSURE-4</t>
  </si>
  <si>
    <t>4 YEAR ChargePoint Assure for Dual Cable EXPP-PL2000</t>
  </si>
  <si>
    <t>EXPP-PL2000-DUAL-ASSURE-5</t>
  </si>
  <si>
    <t>5 YEAR ChargePoint Assure for Dual Cable EXPP-PL2000</t>
  </si>
  <si>
    <t>1 YEAR ChargePoint Assure for EXPP-BLOCK</t>
  </si>
  <si>
    <t>2 YEAR ChargePoint Assure for EXPP-BLOCK</t>
  </si>
  <si>
    <t>3 YEAR ChargePoint Assure for EXPP-BLOCK</t>
  </si>
  <si>
    <t>4 YEAR ChargePoint Assure for EXPP-BLOCK</t>
  </si>
  <si>
    <t>5 YEAR ChargePoint Assure for EXPP-BLOCK</t>
  </si>
  <si>
    <t>CGW1</t>
  </si>
  <si>
    <t>Chargie Gateway Hardware</t>
  </si>
  <si>
    <t>Network equipment supporting Chargie secure connectivity solution. Provides dual carrier private LTE for seamless, redundant station connectivity into Chargie cloud platforms as well as advanced edge firewall services and packet filtering for maximum security, threat management and optimal data flow.</t>
  </si>
  <si>
    <t>CH-AP</t>
  </si>
  <si>
    <t xml:space="preserve">Chargie Gateway Extension </t>
  </si>
  <si>
    <t>Layer 2 device for extension of Chargie secure connectivity solution to chargers installed 50-300 feet of the Chargie Gateway</t>
  </si>
  <si>
    <t>CPE250-NACS-CABLE-REPLACEMENT-AND-KIT</t>
  </si>
  <si>
    <t>ChargePoint CPE250 NACS REPLACEMENT</t>
  </si>
  <si>
    <t>North American Charging Standard (NACS) cable replacement for CPE250. Includes all parts (cable and holster) and labor to replace an existing CHAdeMO cable with a 4.5m 200A NACS cable.</t>
  </si>
  <si>
    <t>EXPP-PL1000-CABLE-9A4S-KIT</t>
  </si>
  <si>
    <t xml:space="preserve">ChargePoint EXPP NACS CABLE </t>
  </si>
  <si>
    <t>375A Standard Length NACS cable and holster insert Conversion Kit for PL1000 (without labor included)</t>
  </si>
  <si>
    <t>SAE J1772 or NACS</t>
  </si>
  <si>
    <t>RFID, App, Contactless Credit Card</t>
  </si>
  <si>
    <r>
      <rPr>
        <b/>
        <sz val="10"/>
        <color rgb="FF000000"/>
        <rFont val="Arial"/>
        <family val="2"/>
      </rPr>
      <t>Yes</t>
    </r>
    <r>
      <rPr>
        <sz val="10"/>
        <color rgb="FF000000"/>
        <rFont val="Arial"/>
        <family val="2"/>
      </rPr>
      <t xml:space="preserve"> - Comes with Chargie Software</t>
    </r>
  </si>
  <si>
    <t>Andy Lovsted</t>
  </si>
  <si>
    <t>858.335.8465</t>
  </si>
  <si>
    <t>andy.lovsted@beamforall.com</t>
  </si>
  <si>
    <t>CT4011-GW1-611</t>
  </si>
  <si>
    <t>Single Output Gateway North America, Bollard Unit - 208/240V @30A with Cord Management</t>
  </si>
  <si>
    <t>Stations are OCPP 2.0.1 compliant and certified; ChargePoint's network supports both OCPP 1.6 and 2.0.1 hardware</t>
  </si>
  <si>
    <t>UL and cUL listed; complies with UL 2594, UL 2231-1, UL 2231-2, and NEC Article 625</t>
  </si>
  <si>
    <t>CT4013-GW1-611</t>
  </si>
  <si>
    <t>Single Output Gateway North  America, Wall Mount Unit - 208/240V @30A with Cord Management</t>
  </si>
  <si>
    <t>19 or 23</t>
  </si>
  <si>
    <t>UL and cUL listed; complies with UL 2594, UL 2231-1, UL 2231-2, and NEC Article 626</t>
  </si>
  <si>
    <t>CT4021-GW1-611</t>
  </si>
  <si>
    <t>Dual Output Gateway North  America, Bollard Unit - 208/240V @30A with Cord Management</t>
  </si>
  <si>
    <t>20 or 23</t>
  </si>
  <si>
    <t>UL and cUL listed; complies with UL 2594, UL 2231-1, UL 2231-2, and NEC Article 627</t>
  </si>
  <si>
    <t>CT4023-GW1-611</t>
  </si>
  <si>
    <t>Dual Output Gateway North  America, Wall Mount Unit - 208/240V @30A with Cord Management</t>
  </si>
  <si>
    <t>21 or 23</t>
  </si>
  <si>
    <t>UL and cUL listed; complies with UL 2594, UL 2231-1, UL 2231-2, and NEC Article 628</t>
  </si>
  <si>
    <t>CT4025-GW1-611</t>
  </si>
  <si>
    <t>Dual Output Gateway North  America, Bollard Unit - 208/240V @30A with 8' Cord Management (23' Cords)</t>
  </si>
  <si>
    <t>22 or 23</t>
  </si>
  <si>
    <t>UL and cUL listed; complies with UL 2594, UL 2231-1, UL 2231-2, and NEC Article 629</t>
  </si>
  <si>
    <t>CT4027-GW1-611</t>
  </si>
  <si>
    <t>Dual Output Gateway North  America, Wall Mount Unit - 208/240V @30A with 8' Cord Management (23' Cords)</t>
  </si>
  <si>
    <t>23 or 23</t>
  </si>
  <si>
    <t>UL and cUL listed; complies with UL 2594, UL 2231-1, UL 2231-2, and NEC Article 630</t>
  </si>
  <si>
    <t>CP6011B-50A-L5.5-611</t>
  </si>
  <si>
    <t>65A</t>
  </si>
  <si>
    <t>SAE J1772, J3400</t>
  </si>
  <si>
    <t>UL and cUL listed; complies with UL 2594, UL 2231-1, UL 2231-2, and NEC Article 625 Energy Star</t>
  </si>
  <si>
    <t>CP6011B-80A-L5.5-611</t>
  </si>
  <si>
    <t>CP6011X-80A-L7-611</t>
  </si>
  <si>
    <t>CP6013B-50A-L5.5-611</t>
  </si>
  <si>
    <t>CP6013B-80A-L5.5-611</t>
  </si>
  <si>
    <t>CP6013X-80A-L7-611</t>
  </si>
  <si>
    <t>CP6021B-50A-L5.5-611</t>
  </si>
  <si>
    <t>CP6021B-80A-L5.5-611</t>
  </si>
  <si>
    <t>CP6021X-80A-L7-611</t>
  </si>
  <si>
    <t>CP6023B-50A-L5.5-611</t>
  </si>
  <si>
    <t>CP6023B-80A-L5.5-611</t>
  </si>
  <si>
    <t>CP6023X-80A-L7-611</t>
  </si>
  <si>
    <t>CP6011B-50A-L5.5-CHIP</t>
  </si>
  <si>
    <t>CP6011B-50A-L5.5-CHIP-611</t>
  </si>
  <si>
    <t>CP6011, NA, AC Station, 1 x Type 1 Cable, 50A, 1-Phase, 18' Cable, 6' Cable Management Kit, Pedestal Mount, 8" Touch Display, Contactless Credit Card and RFID Reader, EMV Chip Reader, Cellular/Wi-Fi, UL, Power Share Jumper, 1YR Parts Warranty</t>
  </si>
  <si>
    <t>CP6011B-50A-L7</t>
  </si>
  <si>
    <t>CP6011B-50A-L7-611</t>
  </si>
  <si>
    <t>CP6021, NA, AC Station, 1 x Type 1 Cable, 50A, 1 Phase, 23' Cable, 8' Cable Management Kit, Pedestal Mount, 8" Touch Display, Contactless Credit Card and RFID Reader, Cellular/WIFI, UL, Power Share Jumper, 1YR Parts Warranty</t>
  </si>
  <si>
    <t>CP6011B-50A-L7-CHIP</t>
  </si>
  <si>
    <t>CP6011B-50A-L7-CHIP-611</t>
  </si>
  <si>
    <t>CP6021, NA, AC Station, 1 x Type 1 Cable, 50A, 1 Phase, 23' Cable, 8' Cable Management Kit, Pedestal Mount, 8" Touch Display, Contactless Credit Card and RFID Reader, EMV Chip Reader, Cellular/WIFI, UL, Power Share Jumper, 1YR Parts Warranty</t>
  </si>
  <si>
    <t>CP6011B-80A-L5.5-CHIP</t>
  </si>
  <si>
    <t>CP6011B-80A-L5.5-CHIP-611</t>
  </si>
  <si>
    <t>CP6011, NA, AC Station, 1 x Type 1 Cable, 80A, 1-Phase, 18' Cable, 6' Cable Management Kit, Pedestal Mount, 8" Touch Display, Contactless Credit Card and RFID Reader, EMV Chip Reader, Cellular/Wi-Fi, UL, Power Share Jumper, 1YR Parts Warranty</t>
  </si>
  <si>
    <t>CP6011B-80A-L5.5-CHIP-FHWA</t>
  </si>
  <si>
    <t>CP6011B-80A-L5.5-CHIP-FHWA-611</t>
  </si>
  <si>
    <t>BUY AMERICA FHWA compliant. CP6011, NA, AC Station, 1 x Type 1 Cable, 80A, 1-Phase, 18' Cable, 6' Cable Management Kit, Pedestal Mount, 8" Touch Display, Contactless Credit Card and RFID Reader, EMV Chip Reader, Cellular/Wi-Fi, UL, Power Share Jumper, 1YR Parts Warranty</t>
  </si>
  <si>
    <t>CP6011B-80A-L5.5-FHWA-611</t>
  </si>
  <si>
    <t>BUY AMERICA FHWA compliant. CP6011, NA, AC Station, 1 x Type 1 Cable, 80A, 1-Phase, 18' Cable, 6' Cable Management Kit, Pedestal Mount, 8" Touch Display, Contactless Credit Card and RFID Reader, Cellular/Wi-Fi, UL, Power Share Jumper, 1YR Parts Warranty</t>
  </si>
  <si>
    <t>CP6011B-80A-L7-611</t>
  </si>
  <si>
    <t>CP6011B-80A-L7-CHIP</t>
  </si>
  <si>
    <t>CP6011B-80A-L7-CHIP-611</t>
  </si>
  <si>
    <t>CP6011, NA, AC Station, 1 x Type 1 Cable, 80A, 1 Phase, 23' Cable, 8' Cable Management Kit, Pedestal Mount, 8" Touch Display, Contactless Credit Card and RFID Reader, EMV Chip Reader, Cellular/WIFI, UL, Power Share Jumper, 1YR Parts Warranty</t>
  </si>
  <si>
    <t>CP6011B-80A-L7-CHIP-FHWA</t>
  </si>
  <si>
    <t>CP6011B-80A-L7-CHIP-FHWA-611</t>
  </si>
  <si>
    <t>BUY AMERICA FHWA compliant. CP6011, NA, AC Station, 1 x Type 1 Cable, 80A, 1 Phase, 23' Cable, 8' Cable Management Kit, Pedestal Mount, 8" Touch Display, Contactless Credit Card and RFID Reader, EMV Chip Reader, Cellular/WIFI, UL, Power Share Jumper, 1YR Parts Warranty</t>
  </si>
  <si>
    <t>CP6011B-80A-L7-FHWA-611</t>
  </si>
  <si>
    <t>CP6013B-50A-L5.5-CHIP</t>
  </si>
  <si>
    <t>CP6013B-50A-L5.5-CHIP-611</t>
  </si>
  <si>
    <t>CP6013, NA, AC Station, 1 x Type 1 Cable, 50A, 1-Phase, 18' Cable, 6' Cable Management Kit, Wall Mount, 8" Touch Display, Contactless Credit Card and RFID Reader, EMV Chip Reader, Cellular/Wi-Fi, UL, Power Share Jumper, 1YR Parts Warranty</t>
  </si>
  <si>
    <t>CP6013B-50A-L7</t>
  </si>
  <si>
    <t>CP6013B-50A-L7-611</t>
  </si>
  <si>
    <t>CP6023, NA, AC Station, 1 x Type 1 Cable, 50A, 1 Phase, 23' Cable, 8' Cable Management Kit, Wall Mount, 8" Touch Display, Contactless Credit Card and RFID Reader, Cellular/WIFI, UL, Power Share Jumper, 1YR Parts Warranty</t>
  </si>
  <si>
    <t>CP6013B-50A-L7-CHIP</t>
  </si>
  <si>
    <t>CP6013B-50A-L7-CHIP-611</t>
  </si>
  <si>
    <t>CP6023, NA, AC Station, 1 x Type 1 Cable, 50A, 1 Phase, 23' Cable, 8' Cable Management Kit, Wall Mount, 8" Touch Display, Contactless Credit Card and RFID Reader, EMV Chip Reader, Cellular/WIFI, UL, Power Share Jumper, 1YR Parts Warranty</t>
  </si>
  <si>
    <t>CP6013B-80A-L5.5-CHIP</t>
  </si>
  <si>
    <t>CP6013B-80A-L5.5-CHIP-611</t>
  </si>
  <si>
    <t>CP6013, NA, AC Station, 1 x Type 1 Cable, 80A, 1-Phase, 18' Cable, 6' Cable Management Kit, Wall Mount, 8" Touch Display, Contactless Credit Card and RFID Reader, EMV Chip Reader, Cellular/Wi-Fi, UL, Power Share Jumper, 1YR Parts Warranty</t>
  </si>
  <si>
    <t>CP6013B-80A-L5.5-CHIP-FHWA</t>
  </si>
  <si>
    <t>CP6013B-80A-L5.5-CHIP-FHWA-611</t>
  </si>
  <si>
    <t>BUY AMERICA FHWA compliant. CP6013, NA, AC Station, 1 x Type 1 Cable, 80A, 1-Phase, 18' Cable, 6' Cable Management Kit, Wall Mount, 8" Touch Display, Contactless Credit Card and RFID Reader, EMV Chip Reader, Cellular/Wi-Fi, UL, Power Share Jumper, 1YR Parts Warranty</t>
  </si>
  <si>
    <t>CP6013B-80A-L5.5-FHWA</t>
  </si>
  <si>
    <t>CP6013B-80A-L5.5-FHWA-611</t>
  </si>
  <si>
    <t>BUY AMERICA FHWA compliant. CP6013, NA, AC Station, 1 x Type 1 Cable, 80A, 1-Phase, 18' Cable, 6' Cable Management Kit, Wall Mount, 8" Touch Display, Contactless Credit Card and RFID Reader, Cellular/Wi-Fi, UL, Power Share Jumper, 1YR Parts Warranty</t>
  </si>
  <si>
    <t>CP6013B-80A-L7-611</t>
  </si>
  <si>
    <t>CP6013B-80A-L7-CHIP</t>
  </si>
  <si>
    <t>CP6013B-80A-L7-CHIP-611</t>
  </si>
  <si>
    <t>CP6013, NA, AC Station, 1 x Type 1 Cable, 80A, 1 Phase, 23' Cable, 8' Cable Management Kit, Wall Mount, 8" Touch Display, Contactless Credit Card and RFID Reader, EMV Chip Reader, Cellular/WIFI, UL, Power Share Jumper, 1YR Parts Warranty</t>
  </si>
  <si>
    <t>CP6013B-80A-L7-CHIP-FHWA</t>
  </si>
  <si>
    <t>CP6013B-80A-L7-CHIP-FHWA-611</t>
  </si>
  <si>
    <t>BUY AMERICA FHWA compliant. CP6013, NA, AC Station, 1 x Type 1 Cable, 80A, 1 Phase, 23' Cable, 8' Cable Management Kit, Wall Mount, 8" Touch Display, Contactless Credit Card and RFID Reader, EMV Chip Reader, Cellular/WIFI, UL, Power Share Jumper, 1YR Parts Warranty</t>
  </si>
  <si>
    <t>CP6013B-80A-L7-FHWA-611</t>
  </si>
  <si>
    <t>CP6021B-50A-L5.5-CHIP</t>
  </si>
  <si>
    <t>CP6021B-50A-L5.5-CHIP-611</t>
  </si>
  <si>
    <t>CP6021, NA, AC Station, 2 x Type 1 Cable, 50A, 1-Phase, 18' Cable, 6' Cable Management Kit, Pedestal Mount, 8" Touch Display, Contactless Credit Card and RFID Reader, EMV Chip Reader, Cellular/Wi-Fi, UL, Power Share Jumper, 1YR Parts Warranty</t>
  </si>
  <si>
    <t>CP6021B-50A-L7</t>
  </si>
  <si>
    <t>CP6021B-50A-L7-611</t>
  </si>
  <si>
    <t>CP6021, NA, AC Station, 2 x Type 1 Cable, 50A, 1 Phase, 23' Cable, 8' Cable Management Kit, Pedestal Mount, 8" Touch Display, Contactless Credit Card and RFID Reader, Cellular/WIFI, UL, Power Share Jumper, 1YR Parts Warranty</t>
  </si>
  <si>
    <t>CP6021B-50A-L7-CHIP</t>
  </si>
  <si>
    <t>CP6021B-50A-L7-CHIP-611</t>
  </si>
  <si>
    <t>CP6021, NA, AC Station, 2 x Type 1 Cable, 50A, 1 Phase, 23' Cable, 8' Cable Management Kit, Pedestal Mount, 8" Touch Display, Contactless Credit Card and RFID Reader, EMV Chip Reader, Cellular/WIFI, UL, Power Share Jumper, 1YR Parts Warranty</t>
  </si>
  <si>
    <t>CP6021B-80A-L5.5-CHIP</t>
  </si>
  <si>
    <t>CP6021B-80A-L5.5-CHIP-611</t>
  </si>
  <si>
    <t>CP6021, NA, AC Station, 2 x Type 1 Cable, 80A, 1-Phase, 18' Cable, 6' Cable Management Kit, Pedestal Mount, 8" Touch Display, Contactless Credit Card and RFID Reader, EMV Chip Reader, Cellular/Wi-Fi, UL, Power Share Jumper, 1YR Parts Warranty</t>
  </si>
  <si>
    <t>CP6021B-80A-L5.5-CHIP-FHWA</t>
  </si>
  <si>
    <t>CP6021B-80A-L5.5-CHIP-FHWA-611</t>
  </si>
  <si>
    <t>BUY AMERICA FHWA compliant. CP6021, NA, AC Station, 2 x Type 1 Cable, 80A, 1-Phase, 18' Cable, 6' Cable Management Kit, Pedestal Mount, 8" Touch Display, Contactless Credit Card and RFID Reader, EMV Chip Reader, Cellular/Wi-Fi, UL, Energy Star, Power Share Jumper, 1YR Parts Warranty</t>
  </si>
  <si>
    <t>CP6021B-80A-L5.5-FHWA-611</t>
  </si>
  <si>
    <t>CP6021B-80A-L7-611</t>
  </si>
  <si>
    <t>CP6021B-80A-L7-CHIP</t>
  </si>
  <si>
    <t>CP6021B-80A-L7-CHIP-611</t>
  </si>
  <si>
    <t>CP6021, NA, AC Station, 2 x Type 1 Cable, 80A, 1 Phase, 23' Cable, 8' Cable Management Kit, Pedestal Mount, 8" Touch Display, Contactless Credit Card and RFID Reader, EMV Chip Reader, Cellular/WIFI, UL, Power Share Jumper, 1YR Parts Warranty</t>
  </si>
  <si>
    <t>CP6021B-80A-L7-CHIP-FHWA</t>
  </si>
  <si>
    <t>CP6021B-80A-L7-CHIP-FHWA-611</t>
  </si>
  <si>
    <t>BUY AMERICA FHWA compliant. CP6021, NA, AC Station, 2 x Type 1 Cable, 80A, 1 Phase, 23' Cable, 8' Cable Management Kit, Wall Mount, 8" Touch Display, Contactless Credit Card and RFID Reader, EMV Chip Reader, Cellular/WIFI, UL, Energy Star, Power Share Jumper, 1YR Parts Warranty</t>
  </si>
  <si>
    <t>CP6021B-80A-L7-FHWA-611</t>
  </si>
  <si>
    <t>CP6023B-50A-L5.5-CHIP</t>
  </si>
  <si>
    <t>CP6023B-50A-L5.5-CHIP-611</t>
  </si>
  <si>
    <t>CP6023, NA, AC Station, 2 x Type 1 Cable, 50A, 1-Phase, 18' Cable, 6' Cable Management Kit, Wall Mount, 8" Touch Display, Contactless Credit Card and RFID Reader, EMV Chip Reader, Cellular/Wi-Fi, UL, Power Share Jumper, 1YR Parts Warranty</t>
  </si>
  <si>
    <t>CP6023B-50A-L7</t>
  </si>
  <si>
    <t>CP6023B-50A-L7-611</t>
  </si>
  <si>
    <t>CP6023, NA, AC Station, 2 x Type 1 Cable, 50A, 1 Phase, 23' Cable, 8' Cable Management Kit, Wall Mount, 8" Touch Display, Contactless Credit Card and RFID Reader, Cellular/WIFI, UL, Power Share Jumper, 1YR Parts Warranty</t>
  </si>
  <si>
    <t>CP6023B-50A-L7-CHIP</t>
  </si>
  <si>
    <t>CP6023B-50A-L7-CHIP-611</t>
  </si>
  <si>
    <t>CP6023, NA, AC Station, 2 x Type 1 Cable, 50A, 1 Phase, 23' Cable, 8' Cable Management Kit, Wall Mount, 8" Touch Display, Contactless Credit Card and RFID Reader, EMV Chip Reader, Cellular/WIFI, UL, Power Share Jumper, 1YR Parts Warranty</t>
  </si>
  <si>
    <t>CP6023B-80A-L5.5-CHIP</t>
  </si>
  <si>
    <t>CP6023B-80A-L5.5-CHIP-611</t>
  </si>
  <si>
    <t>CP6023, NA, AC Station, 2 x Type 1 Cable, 80A, 1-Phase, 18' Cable, 6' Cable Management Kit, Wall Mount, 8" Touch Display, Contactless Credit Card and RFID Reader, EMV Chip Reader, Cellular/Wi-Fi, UL, Power Share Jumper, 1YR Parts Warranty</t>
  </si>
  <si>
    <t>CP6023B-80A-L5.5-CHIP-FHWA</t>
  </si>
  <si>
    <t>CP6023B-80A-L5.5-CHIP-FHWA-611</t>
  </si>
  <si>
    <t>BUY AMERICA FHWA compliant. CP6023, NA, AC Station, 2 x Type 1 Cable, 80A, 1-Phase, 18' Cable, 6' Cable Management Kit, Wall Mount, 8" Touch Display, Contactless Credit Card and RFID Reader, EMV Chip Reader, Cellular/Wi-Fi, UL, Energy Star, Power Share Jumper, 1YR Parts Warranty</t>
  </si>
  <si>
    <t>CP6023B-80A-L5.5-FHWA</t>
  </si>
  <si>
    <t>CP6023B-80A-L5.5-FHWA-611</t>
  </si>
  <si>
    <t>BUY AMERICA FHWA compliant. CP6023, NA, AC Station, 2 x Type 1 Cable, 80A, 1-Phase, 18' Cable, 6' Cable Management Kit, Wall Mount, 8" Touch Display, Contactless Credit Card and RFID Reader, Cellular/Wi-Fi, UL, Energy Star, Power Share Jumper, 1YR Parts Warranty</t>
  </si>
  <si>
    <t>CP6023B-80A-L7-611</t>
  </si>
  <si>
    <t>CP6023B-80A-L7-CHIP</t>
  </si>
  <si>
    <t>CP6023B-80A-L7-CHIP-611</t>
  </si>
  <si>
    <t>CP6023, NA, AC Station, 2 x Type 1 Cable, 80A, 1 Phase, 23' Cable, 8' Cable Management Kit, Wall Mount, 8" Touch Display, Contactless Credit Card and RFID Reader, EMV Chip Reader, Cellular/WIFI, UL, Power Share Jumper, 1YR Parts Warranty</t>
  </si>
  <si>
    <t>CP6023B-80A-L7-CHIP-FHWA</t>
  </si>
  <si>
    <t>CP6023B-80A-L7-CHIP-FHWA-611</t>
  </si>
  <si>
    <t>BUY AMERICA FHWA compliant. CP6023, NA, AC Station, 2 x Type 1 Cable, 80A, 1 Phase, 23' Cable, 8' Cable Management Kit, Wall Mount, 8" Touch Display, Contactless Credit Card and RFID Reader, EMV Chip Reader, Cellular/WIFI, UL, Energy Star, Power Share Jumper, 1YR Parts Warranty</t>
  </si>
  <si>
    <t>CP6023B-80A-L7-FHWA-611</t>
  </si>
  <si>
    <t>CPF50-L18-GW-USA</t>
  </si>
  <si>
    <t>CPF50-L18-GW-USA-611</t>
  </si>
  <si>
    <t>CPF50, USA, AC Station, 1x Type 1, 50A, 1 Phase, 5.5m/18', Wall,  RFID, Cellular, Vodafone e-SIM, UL, 2 YR Parts Warranty, Includes $140/yr Essential cloud plan (T&amp;Cs apply - see (1) MSSA and (2) cloud plan data sheet includes supplemental T&amp;Cs). Additional cloud plans available. Station requires a cloud plan to operate.</t>
  </si>
  <si>
    <t>Yes- but no bi-directional energy flow.</t>
  </si>
  <si>
    <t>CPF50-L18-PEDMNT-CMK6-Dual-GW-USA</t>
  </si>
  <si>
    <t>CPF50-L18-PEDMNT-CMK6-Dual-GW-USA-611</t>
  </si>
  <si>
    <t>CPF50, USA, AC Station, 2x Type 1, 50A, 1 Phase, 5.5m/18', 1.8m/6' Cable Mgt, Wall,  RFID, Cellular, Vodafone e-SIM, UL, 2 YR Parts Warranty, Includes $140/yr Essential cloud plan (T&amp;Cs apply - see (1) MSSA and (2) cloud plan data sheet includes supplemental T&amp;Cs). Additional cloud plans available. Station requires a cloud plan to operate.</t>
  </si>
  <si>
    <t>CPF50-L18-PEDMNT-CMK6-GW-USA</t>
  </si>
  <si>
    <t>CPF50-L18-PEDMNT-CMK6-GW-USA-611</t>
  </si>
  <si>
    <t>CPF50, USA, AC Station, 1x Type 1, 50A, 1 Phase, 5.5m/18', 1.8m/6' Cable Mgt, Pedestal,  RFID, Cellular, Vodafone e-SIM, UL, 2 YR Parts Warranty, Includes $140/yr Essential cloud plan (T&amp;Cs apply - see (1) MSSA and (2) cloud plan data sheet includes supplemental T&amp;Cs). Additional cloud plans available. Station requires a cloud plan to operate.</t>
  </si>
  <si>
    <t>CPF50-L18-PEDMNT-Dual-GW-USA</t>
  </si>
  <si>
    <t>CPF50-L18-PEDMNT-Dual-GW-USA-611</t>
  </si>
  <si>
    <t>CPF50, USA, AC Station, 2x Type 1, 50A, 1 Phase, 5.5m/18', Pedestal,  RFID, Cellular, Vodafone e-SIM, UL, 2 YR Parts Warranty, Includes $140/yr Essential cloud plan (T&amp;Cs apply - see (1) MSSA and (2) cloud plan data sheet includes supplemental T&amp;Cs). Additional cloud plans available. Station requires a cloud plan to operate.</t>
  </si>
  <si>
    <t>CPF50-L18-PEDMNT-GW-USA</t>
  </si>
  <si>
    <t>CPF50-L18-PEDMNT-GW-USA-611</t>
  </si>
  <si>
    <t>CPF50, USA, AC Station, 1x Type 1, 50A, 1 Phase, 5.5m/18', Pedestal,  RFID, Cellular, Vodafone e-SIM, UL, 2 YR Parts Warranty, Includes $140/yr Essential cloud plan (T&amp;Cs apply - see (1) MSSA and (2) cloud plan data sheet includes supplemental T&amp;Cs). Additional cloud plans available. Station requires a cloud plan to operate.</t>
  </si>
  <si>
    <t>CPF50-L18-WALLMNT-CMK6-GW-USA</t>
  </si>
  <si>
    <t>CPF50-L18-WALLMNT-CMK6-GW-USA-611</t>
  </si>
  <si>
    <t>CPF50, USA, AC Station, 1x Type 1, 50A, 1 Phase, 5.5m/18', 1.8m/6' Cable Mgt, Wall,  RFID, Cellular, Vodafone e-SIM, UL, 2 YR Parts Warranty, Includes $140/yr Essential cloud plan (T&amp;Cs apply - see (1) MSSA and (2) cloud plan data sheet includes supplemental T&amp;Cs). Additional cloud plans available. Station requires a cloud plan to operate.</t>
  </si>
  <si>
    <t>CPF50-L23-GW-NACS-USA</t>
  </si>
  <si>
    <t>CPF50-L23-GW-NACS-USA-611</t>
  </si>
  <si>
    <t>CPF50, USA, AC Station, 1x NACS, 50A, 1 Phase, 7m/23', Wall,  RFID, Cellular, Vodafone e-SIM, UL, 2 YR Parts Warranty,Includes $140/yr Essential postpaid cloud plan (T&amp;Cs apply). Additional cloud plans available. Station requires a cloud plan to operate.</t>
  </si>
  <si>
    <t>CPF50-L23-GW-USA</t>
  </si>
  <si>
    <t>CPF50-L23-GW-USA-611</t>
  </si>
  <si>
    <t>CPF50, USA, AC Station, 1x Type 1, 50A, 1 Phase, 7m/23', Wall,  RFID, Cellular, Vodafone e-SIM, UL, 2 YR Parts Warranty, Includes $140/yr Essential cloud plan (T&amp;Cs apply - see (1) MSSA and (2) cloud plan data sheet includes supplemental T&amp;Cs). Additional cloud plans available. Station requires a cloud plan to operate.</t>
  </si>
  <si>
    <t>CPF50-L23-PEDMNT-CMK8-Dual-GW-NACS-USA</t>
  </si>
  <si>
    <t>CPF50-L23-PEDMNT-CMK8-Dual-GW-NACS-USA-611</t>
  </si>
  <si>
    <t>CPF50, USA, AC Station, 2x NACS, 50A, 1 Phase, 7m/23', 2.4m/8' Cable Mgt, Pedestal,  RFID, Cellular, Vodafone e-SIM, UL, 2 YR Parts Warranty, Includes $140/yr Essential cloud plan (T&amp;Cs apply - see (1) MSSA and (2) cloud plan data sheet includes supplemental T&amp;Cs). Additional cloud plans available. Station requires a cloud plan to operate.</t>
  </si>
  <si>
    <t>CPF50-L23-PEDMNT-CMK8-Dual-GW-USA</t>
  </si>
  <si>
    <t>CPF50-L23-PEDMNT-CMK8-Dual-GW-USA-611</t>
  </si>
  <si>
    <t>CPF50, USA, AC Station, 2x Type 1, 50A, 1 Phase, 7m/23', 2.4m/8' Cable Mgt, Pedestal,  RFID, Cellular, Vodafone e-SIM, UL, 2 YR Parts Warranty, Includes $140/yr Essential cloud plan (T&amp;Cs apply - see (1) MSSA and (2) cloud plan data sheet includes supplemental T&amp;Cs). Additional cloud plans available. Station requires a cloud plan to operate.</t>
  </si>
  <si>
    <t>CPF50-L23-PEDMNT-CMK8-GW-USA</t>
  </si>
  <si>
    <t>CPF50-L23-PEDMNT-CMK8-GW-USA-611</t>
  </si>
  <si>
    <t>CPF50, USA, AC Station, 1x Type 1, 50A, 1 Phase, 7m/23', 2.4m/8' Cable Mgt, Pedestal,  RFID, Cellular, Vodafone e-SIM, UL, 2 YR Parts Warranty, Includes $140/yr Essential cloud plan (T&amp;Cs apply - see (1) MSSA and (2) cloud plan data sheet includes supplemental T&amp;Cs). Additional cloud plans available. Station requires a cloud plan to operate.</t>
  </si>
  <si>
    <t>CPF50-L23-PEDMNT-Dual-GW-NACS-USA</t>
  </si>
  <si>
    <t>CPF50-L23-PEDMNT-Dual-GW-NACS-USA-611</t>
  </si>
  <si>
    <t>CPF50, USA, AC Station, 2x NACS, 50A, 1 Phase, 7m/23', Pedestal,  RFID, Cellular, Vodafone e-SIM, UL, 2 YR Parts Warranty, Includes $140/yr Essential cloud plan (T&amp;Cs apply - see (1) MSSA and (2) cloud plan data sheet includes supplemental T&amp;Cs). Additional cloud plans available. Station requires a cloud plan to operate.</t>
  </si>
  <si>
    <t>CPF50-L23-PEDMNT-Dual-GW-USA</t>
  </si>
  <si>
    <t>CPF50-L23-PEDMNT-Dual-GW-USA-611</t>
  </si>
  <si>
    <t>CPF50, USA, AC Station, 2x Type 1, 50A, 1 Phase, 7m/23', Pedestal,  RFID, Cellular, Vodafone e-SIM, UL, 2 YR Parts Warranty, Includes $140/yr Essential cloud plan (T&amp;Cs apply - see (1) MSSA and (2) cloud plan data sheet includes supplemental T&amp;Cs). Additional cloud plans available. Station requires a cloud plan to operate.</t>
  </si>
  <si>
    <t>CPF50-L23-PEDMNT-GW-NACS-USA</t>
  </si>
  <si>
    <t>CPF50-L23-PEDMNT-GW-NACS-USA-611</t>
  </si>
  <si>
    <t>CPF50, USA, AC Station, 1x NACS, 50A, 1 Phase, 7m/23', Pedestal,  RFID, Cellular, Vodafone e-SIM, UL, 2 YR Parts Warranty, Includes $140/yr Essential cloud plan (T&amp;Cs apply - see (1) MSSA and (2) cloud plan data sheet includes supplemental T&amp;Cs). Additional cloud plans available. Station requires a cloud plan to operate.</t>
  </si>
  <si>
    <t>CPF50-L23-PEDMNT-GW-USA</t>
  </si>
  <si>
    <t>CPF50-L23-PEDMNT-GW-USA-611</t>
  </si>
  <si>
    <t>CPF50, USA, AC Station, 1x Type 1, 50A, 1 Phase, 7m/23', Pedestal,  RFID, Cellular, Vodafone e-SIM, UL, 2 YR Parts Warranty, Includes $140/yr Essential cloud plan (T&amp;Cs apply - see (1) MSSA and (2) cloud plan data sheet includes supplemental T&amp;Cs). Additional cloud plans available. Station requires a cloud plan to operate.</t>
  </si>
  <si>
    <t>CPF50-L23-WALLMNT-CMK8-GW-USA</t>
  </si>
  <si>
    <t>CPF50-L23-WALLMNT-CMK8-GW-USA-611</t>
  </si>
  <si>
    <t>CPF50, USA, AC Station, 1x Type 1, 50A, 1 Phase, 7m/23', 2.4m/8' Cable Mgt, Wall,  RFID, Cellular, Vodafone e-SIM, UL, 2 YR Parts Warranty, Includes $140/yr Essential cloud plan (T&amp;Cs apply - see (1) MSSA and (2) cloud plan data sheet includes supplemental T&amp;Cs). Additional cloud plans available. Station requires a cloud plan to operate.</t>
  </si>
  <si>
    <t>CPH50-Hardwire-L23</t>
  </si>
  <si>
    <t>CPH50-Hardwire-L23-611</t>
  </si>
  <si>
    <t>Single Port, Wall Mount, 16A-50A, Type 1, Hardwire, Cable 23?</t>
  </si>
  <si>
    <t>RFID and Mobile App</t>
  </si>
  <si>
    <t>UL and cUL listed product per UL2594, UL2231-1, UL2231-2. NEC Article 625 compliant</t>
  </si>
  <si>
    <t>RFID, Tap to Pay with Mobile app, call center</t>
  </si>
  <si>
    <t>CPH50-HARDWIRE-L23-NACS</t>
  </si>
  <si>
    <t>CPH50-HARDWIRE-L23-NACS-611</t>
  </si>
  <si>
    <t>CPH50, NA, AC Station, 1 x NACS, 50A, 1 Phase, 23' Cable, Wall Mount, Wi-Fi/BT, UL, 3 YR Parts Warranty, Hardwire</t>
  </si>
  <si>
    <t>CPH50-NEMA14-50-L23-611</t>
  </si>
  <si>
    <t>Single port, Type 1 cable, Single Phase, NEMA 14-50 Plug without 15118 support</t>
  </si>
  <si>
    <t>CPH50-NEMA14-50-L23-NACS</t>
  </si>
  <si>
    <t>CPH50-NEMA14-50-L23-NACS-611</t>
  </si>
  <si>
    <t>CPH50, NA, AC Station, 1 x NACS, 50A, 1 Phase, 23' Cable, Wall Mount, Wi-Fi/BT, UL, 3 YR Parts Warranty, NEMA 14-50</t>
  </si>
  <si>
    <t>CPH50-NEMA6-50-L23-611</t>
  </si>
  <si>
    <t>Single Port, Wall Mount, 16A-50A, Type 1, NEMA 6-50, Cable 23?</t>
  </si>
  <si>
    <t>CPH50-NEMA6-50-L23-NACS</t>
  </si>
  <si>
    <t>CPH50-NEMA6-50-L23-NACS-611</t>
  </si>
  <si>
    <t>CPH50, NA, AC Station, 1 x NACS, 50A, 1 Phase, 23' Cable, Wall Mount, Wi-Fi/BT, UL, 3 YR Parts Warranty, NEMA 6-50</t>
  </si>
  <si>
    <t>50C625CCS1200ACHDCHIP611</t>
  </si>
  <si>
    <t>ChargePoint Express 250 Station (62.5 kW) - includes Express 250 Station, 2x Power Modules, 1x CCS1 200A cable, 1x CHAdeMO cable, North America Modem/SIM, cUL and UL listed, requires UNIVERSAL-CMT-METRIC, not included. Includes integrated EMV Chip Reader terminal.</t>
  </si>
  <si>
    <t>96A</t>
  </si>
  <si>
    <t>CCS + NACS/CHAdeMO. Only charge 1 vehicle at a time</t>
  </si>
  <si>
    <t>UL and cUL listed: complies with UL 2202, UL 2231-1, UL 2231-2, CSA 107.1</t>
  </si>
  <si>
    <t>EXPP-PB1000-200A-PD-611</t>
  </si>
  <si>
    <t>The Power Block is the physical enclosure for Power Modules. A Power Block can hold up to 5 Power Modules, Power Modules sold separately. EXPP-PB1000-200A-PD is rated for 200A. The Power Block Mounting Kit (EXPP-PB1000-CMT) is required but not included.</t>
  </si>
  <si>
    <t>40kW to 200kW</t>
  </si>
  <si>
    <t>260A -350A</t>
  </si>
  <si>
    <t>Varies</t>
  </si>
  <si>
    <t>EXPPPB1000200APDFTA611</t>
  </si>
  <si>
    <t>EXPP-PB1000-250A-PD-611</t>
  </si>
  <si>
    <t>The Power Block is the physical enclosure for Power Modules. A Power Block can hold up to 5 Power Modules, Power Modules sold separately. EXPP-PB1000-250A-PD is rated for 250A. The Power Block Mounting Kit (EXPP-PB1000-CMT) is required but not included.</t>
  </si>
  <si>
    <t>EXPP-PB1000-350A-PD-611</t>
  </si>
  <si>
    <t>The Power Block is the physical enclosure for Power Modules. A Power Block can hold up to 5 Power Modules, Power Modules sold separately. EXPP-PB1000-350A-PD is rated for 350A. The Power Block Mounting Kit (EXPP-PB1000-CMT) is required but not included.</t>
  </si>
  <si>
    <t>EXPPPB1000350APDFTA611</t>
  </si>
  <si>
    <t>EXPP-PB1000-500A-PD-611</t>
  </si>
  <si>
    <t>The Power Block is the physical enclosure for Power Modules. A Power Block can hold up to 5 Power Modules, Power Modules sold separately. EXPP-PB1000-500A-PD is rated for 500A. The Power Block Mounting Kit (EXPP-PB1000-CMT) is required but not included.</t>
  </si>
  <si>
    <t>EXPP-PL1011B-2A1S1-FTA-611</t>
  </si>
  <si>
    <t>BUY AMERICA FTA compliant. Express Plus Power Link PL1000 series, North America, 1x CCS1 200A 4.5m cable, 1 Holster, 2.4m Cable management kit, Pedestal, 200mm (8") Touch Display, RFID reader, Cellular/WiFi, UL listed, Single input, 1 year warranty.</t>
  </si>
  <si>
    <t>260A- 520A</t>
  </si>
  <si>
    <t xml:space="preserve">15- Longer cables with cable management optional </t>
  </si>
  <si>
    <t>EXPP-PL1011B-5A1S1-611</t>
  </si>
  <si>
    <t>Express Plus Power Link PL1000 series, North America, 1x CCS1 350A 5.8m cable, 1 Holster, 2.4m Cable management kit, Pedestal, 200mm (8") Touch Display, ChargePoint signage, Contactless credit card and RFID reader, Cellular/WiFi, UL listed, 2 year warranty. Requires at least one Power Block with Power Modules</t>
  </si>
  <si>
    <t>40kW to 350kW</t>
  </si>
  <si>
    <t>EXPP-PL1011X-2A1S1-611</t>
  </si>
  <si>
    <t>EXPP-PL1011X-2A1S1-FTA</t>
  </si>
  <si>
    <t>EXPPPL1011X2A1S1FTA611</t>
  </si>
  <si>
    <t>BUY AMERICA FTA compliant. Express Plus Power Link PL1000 series, North America, 1x CCS1 200A 5.8m cable, 1 Holster, 2.4m Cable management kit, Pedestal, RFID reader, Cellular/WiFi, UL listed, Single input, 2 year warranty. Requires at least one Power Block with Power Modules.</t>
  </si>
  <si>
    <t>EXPP-PL1011X-5A1S1-611</t>
  </si>
  <si>
    <t>EXPPPL1011X5A1S1FTA611</t>
  </si>
  <si>
    <t>BUY AMERICA FTA compliant. Express Plus Power Link PL1000 series, North America, 1x CCS1 350A 5.8m cable, 1 Holster, 2.4m Cable management kit, Pedestal, RFID reader, Cellular/WiFi, UL listed, Single input, 2 year warranty. Requires at least one Power Block with Power Modules</t>
  </si>
  <si>
    <t>PPL1021B2A1S12A1S1FTA611</t>
  </si>
  <si>
    <t>BUY AMERICA FTA compliant. Express Plus Power Link PL1000 series, North America, 2x CCS1 200A 4.5m cable, 2 Holsters, 2.4m Cable management kit, Pedestal, 200mm (8") Touch Display, RFID reader, Cellular/WiFi, UL listed, Single input, 1 year warranty</t>
  </si>
  <si>
    <t>EXPPPL1021B5A1S12A3S1611</t>
  </si>
  <si>
    <t>Express Plus Power Link PL1000 series, North America, 1x CCS1 350A 5.8m cable, 1x CHAdeMO 200A 5.8m cable, 2 Holsters, 2.4m Cable management kit, Pedestal, 200mm (8") Touch Display, ChargePoint signage, Contactless credit card and RFID reader, Cellular/WiFi, UL listed, Single input, 2 year warranty. Requires at least one Power Block with Power Modules</t>
  </si>
  <si>
    <t>CCS1/ CHAdeMO</t>
  </si>
  <si>
    <t>EXPPPL1021X2A1S12A1S1611</t>
  </si>
  <si>
    <t>Express Plus Power Link PL1000 series, North America, 2x CCS1 200A 4.5m cable, 2 Holsters, 2.4m Cable management kit, Pedestal, RFID reader, Cellular/WiFi, UL listed, Single input, 1 year warranty. Requires at least one Power Block with Power Module</t>
  </si>
  <si>
    <t>PPL1021X2A1S12A1S1FTA611</t>
  </si>
  <si>
    <t>BUY AMERICA FTA compliant. Express Plus Power Link PL1000 series, North America, 2x CCS1 200A 5.8m cable, 2 Holsters, 2.4m Cable management kit, Pedestal, RFID reader, Cellular/WiFi, UL listed, Single input, 2 year warranty. Requires at least one Power Block with Power Modules</t>
  </si>
  <si>
    <t>EXPPPL1021X5A1S15A1S1611</t>
  </si>
  <si>
    <t>Express Plus Power Link PL1000 series, North America, 2x CCS1 350A 4.5m cable, 2 Holsters, 2.4m Cable management kit, Pedestal, RFID reader, Cellular/WiFi, UL listed, Single input, 1 year warranty. Requires at least one Power Block with Power Module</t>
  </si>
  <si>
    <t>PPL1021X5A1S15A1S1FTA611</t>
  </si>
  <si>
    <t>BUY AMERICA FTA compliant. Express Plus Power Link PL1000 series, North America, 2x CCS1 350A 5.8m cable, 2 Holsters, 2.4m Cable management kit, Pedestal, RFID reader, Cellular/WiFi, UL listed, Single input, 2 year warranty. Requires at least one Power Block with Power Modules</t>
  </si>
  <si>
    <t>CPE280-800-NA-3A1S1-611</t>
  </si>
  <si>
    <t>ChargePoint Express 280 Station, NA, DC Station, 80kW, 1 x CCS1 250A 5.4m cable, 1x CHAdeMO 140A 5.4m cable, 2 x Power Modules, 2.4m Cable management kit, ChargePoint Signage, 254mm (10") Touch Display, Contactless credit card and RFID reader, Cellular/Wifi, UL Listed, 2 year Parts Warranty</t>
  </si>
  <si>
    <t>UL and cUL listed: Complies with UL 2202, UL 2231-1, UL 2231-2 Energy Star, CTE</t>
  </si>
  <si>
    <t>CPE280800NA3A1S11A3S1611</t>
  </si>
  <si>
    <t>CPE250C625CCS1200ACHD611</t>
  </si>
  <si>
    <t>ChargePoint Express 250 Station (62.5 kW) -  includes Express 250 Station, 2x Power Modules, 1x CCS1 200A cable, 1x CHAdeMO cable, North America Modem/SIM, cUL and UL listed, requires CPE250-CMT-IMPERIAL in US, CPE250-CMT-METRIC in Canada. CPE250-CMT-IMPERIAL/METRIC not included.</t>
  </si>
  <si>
    <t>250C625CCS1200ACHDFTA611</t>
  </si>
  <si>
    <t>CPE280-800-NA-3A1M2</t>
  </si>
  <si>
    <t>CPE280-800-NA-3A1M2-611</t>
  </si>
  <si>
    <t>ChargePoint Express 280 Station, NA, DC Station, 80kW, 1 x CCS1 250A 7.5m cable, 2 x Power Modules, 3.1m Cable management kit, ChargePoint Signage, 254mm (10") Touch Display, Contactless credit card and RFID reader, Cellular/Wifi, UL Listed, 2 year Parts Warranty</t>
  </si>
  <si>
    <t>CPE280-800-NA-3A1M2-3A1M2</t>
  </si>
  <si>
    <t>CPE280-800-NA-3A1M2-3A1M2-611</t>
  </si>
  <si>
    <t>ChargePoint Express 280 Station, NA, DC Station, 80kW, 2 x CCS1 250A 7.5m cable, 2 x Power Modules, 3.1m Cable management kit, ChargePoint Signage, 254mm (10") Touch Display, Contactless credit card and RFID reader, Cellular/Wifi, UL Listed, 2 year Parts Warranty</t>
  </si>
  <si>
    <t>CPE280-800-NA-3A1S1-3A4S1</t>
  </si>
  <si>
    <t>CPE280-800-NA-3A1S1-3A4S1-611</t>
  </si>
  <si>
    <t>ChargePoint Express 280 Station, NA, DC Station, 80kW, 1 x CCS1 250A 5.4m cable, 1x NACS 250A 5.4m cable, 2 x Power Modules, 2.4m Cable management kit, ChargePoint Signage, 254mm (10") Touch Display, Contactless credit card and RFID reader, Cellular/Wifi</t>
  </si>
  <si>
    <t>EXPP-PB1000-250A-PD-FTA</t>
  </si>
  <si>
    <t>EXPP-PB1000-250A-PD-FTA-611</t>
  </si>
  <si>
    <t>BUY AMERICA FTA compliant. The Power Block is the physical enclosure for Power Modules. A Power Block can hold up to 5 Power Modules, Power Modules sold separately. EXPP-PB1000-250A-PD-FTA is rated for 250A. The Power Block Mounting Kit (EXPP-PB1000-CMT)</t>
  </si>
  <si>
    <t>EXPP-PB1000-350A-PD-FHWA-611</t>
  </si>
  <si>
    <t>BUY AMERICA FHWA compliant. The Power Block is the physical enclosure for Power Modules. A Power Block can hold up to 5 Power Modules, Power Modules sold separately. EXPP-PB1000-350A-PD-FHWA is rated for 350A. The Power Block Mounting Kit (EXPP-PB1000-CMT) is required but not included.</t>
  </si>
  <si>
    <t>EXPP-PH1081-350A</t>
  </si>
  <si>
    <t>EXPP-PH1081-350A-611</t>
  </si>
  <si>
    <t>Express Plus Distribution Cabinet, NA version, ground mounted, and supports 8 Express Plus Power Link stations and is rated for 350 amps.  The Express Plus Distribution Cabinet is required when connecting more than 2 Power Link stations to a Power Block.</t>
  </si>
  <si>
    <t>350A</t>
  </si>
  <si>
    <t>Complies with UL 2202, CSA C22.2 No. 107.1 Shipped product will be UL and cUL listed. Complies with IEC 61851-1. Shipped product will be CE marked</t>
  </si>
  <si>
    <t>CPE250C-625-CCS1-200A-CHD-NA-MOBILE</t>
  </si>
  <si>
    <t>CPE250C-625-CCS1-200A-CHD-NA-MOBILE-611</t>
  </si>
  <si>
    <t>ChargePoint Express 250 62.5 kW DC mobile charging station - includes Express 250 Station, 2x power modules, 1x CCS1 200A 4.2m cable, 1x CHAdeMO cable, 10" interactive display, North America SIM and cellular modem, and ChargePoint Signage. Mounted on dolly with a power receptacle. Not UL listed.</t>
  </si>
  <si>
    <t>EXPP-PH1081-350A-FTA</t>
  </si>
  <si>
    <t>EXPP-PH1081-350A-FTA-611</t>
  </si>
  <si>
    <t>BUY AMERICA FTA compliant. Express Plus Distribution Cabinet, NA version, ground mounted, and supports 8 Express Plus Power Link stations and is rated for 350 amps.  The Express Plus Distribution Cabinet is required when connecting more than 2 Power Link</t>
  </si>
  <si>
    <t>EXPP-PL1011B-2A1M0</t>
  </si>
  <si>
    <t>EXPP-PL1011B-2A1M0-611</t>
  </si>
  <si>
    <t>Express Plus Power Link PL1000 series, North America, DC Station, 1x CCS1 200A 7.6m cable, 1 Holster, Pedestal, 200mm (8") Touch Display, ChargePoint signage, RFID reader, Cellular/WiFi, UL listed, Single input, 1 year warranty. Requires at least one Power Block with Power Modules</t>
  </si>
  <si>
    <t xml:space="preserve">25- Longer cables with cable management optional </t>
  </si>
  <si>
    <t>EXPP-PL1011B-2A1M0-FTA</t>
  </si>
  <si>
    <t>EXPP-PL1011B-2A1M0-FTA-611</t>
  </si>
  <si>
    <t>BUY AMERICA FTA compliant. Express Plus Power Link PL1000 series, North America, DC Station, 1x CCS1 200A 7.6m cable, 1 Holster, Pedestal, 200mm (8") Touch Display, ChargePoint signage, RFID reader, Cellular/WiFi, UL listed, Single input, 1 year warranty</t>
  </si>
  <si>
    <t>EXPP-PL1011B-2A1S1</t>
  </si>
  <si>
    <t>EXPP-PL1011B-2A1S1-611</t>
  </si>
  <si>
    <t>Express Plus Power Link PL1000 series, North America, DC Station, 1x CCS1 200A 4.5m cable, 1 Holster, 2.4m Cable management kit, Pedestal, 200mm (8") Touch Display, RFID reader, Cellular/WiFi, UL listed, Single input, 1 year warranty. Requires at least one Power Block with Power Modules</t>
  </si>
  <si>
    <t>EXPP-PL1011B-3A1M0</t>
  </si>
  <si>
    <t>EXPP-PL1011B-3A1M0-611</t>
  </si>
  <si>
    <t>Express Plus Power Link PL1000 series, North America, DC Station, 1x CCS1 250A 7.6m cable, 1 Holster, Pedestal, 200mm (8") Touch Display, ChargePoint signage, RFID reader, Cellular/WiFi, UL listed, Single input, 1 year warranty. Requires at least one Power Block with Power Modules</t>
  </si>
  <si>
    <t>40kW to 250kW</t>
  </si>
  <si>
    <t>EXPP-PL1011B-3A1M0-FTA</t>
  </si>
  <si>
    <t>EXPP-PL1011B-3A1M0-FTA-611</t>
  </si>
  <si>
    <t>BUY AMERICA FTA compliant. Express Plus Power Link PL1000 series, North America, DC Station, 1x CCS1 250A 7.6m cable, 1 Holster, Pedestal, 200mm (8") Touch Display, ChargePoint signage, RFID reader, Cellular/WiFi, UL listed, Single input, 1 year warranty</t>
  </si>
  <si>
    <t>EXPP-PL1011B-3A1S1</t>
  </si>
  <si>
    <t>EXPP-PL1011B-3A1S1-611</t>
  </si>
  <si>
    <t>Express Plus Power Link PL1000 series, North America, 1x CCS1 250A 5.8m cable, 1 Holster, 2.4m Cable management kit, Pedestal, 200mm (8") Touch Display, RFID reader, Cellular/WiFi, UL listed, Single input, 2 year warranty. Requires at least one Power Block with Power Modules.</t>
  </si>
  <si>
    <t xml:space="preserve">19- Longer cables with cable management optional </t>
  </si>
  <si>
    <t>EXPP-PL1011B-3A1S1-FTA</t>
  </si>
  <si>
    <t>EXPP-PL1011B-3A1S1-FTA-611</t>
  </si>
  <si>
    <t>BUY AMERICA FTA compliant. Express Plus Power Link PL1000 series, North America, 1x CCS1 250A 5.8m cable, 1 Holster, 2.4m Cable management kit, Pedestal, 200mm (8") Touch Display, RFID reader, Cellular/WiFi, UL listed, Single input, 2 year warranty. Requires at least one Power Block with Power Modules.</t>
  </si>
  <si>
    <t>EXPP-PL1011B-5A1M0</t>
  </si>
  <si>
    <t>EXPP-PL1011B-5A1M0-611</t>
  </si>
  <si>
    <t>Express Plus Power Link PL1000 series, North America, DC Station, 1x CCS1 350A 7.6m cable, 1 Holster, Pedestal, 200mm (8") Touch Display, ChargePoint signage, RFID reader, Cellular/WiFi, UL listed, Single input, 1 year warranty. Requires at least one Power Block with Power Modules</t>
  </si>
  <si>
    <t>EXPP-PL1011B-5A1M0-FTA</t>
  </si>
  <si>
    <t>EXPP-PL1011B-5A1M0-FTA-611</t>
  </si>
  <si>
    <t>BUY AMERICA FTA compliant. Express Plus Power Link PL1000 series, North America, DC Station, 1x CCS1 350A 7.6m cable, 1 Holster, Pedestal, 200mm (8") Touch Display, ChargePoint signage, RFID reader, Cellular/WiFi, UL listed, Single input, 1 year warranty</t>
  </si>
  <si>
    <t>EXPP-PL1011B-5A1S1-CHIP-PD</t>
  </si>
  <si>
    <t>EXPP-PL1011B-5A1S1-CHIP-PD-611</t>
  </si>
  <si>
    <t>Express Plus Power Link PL1000 series, North America, DC Station, 1x CCS1 350A 5.8m cable, 1 Holster, 2.4m Cable management kit, Pedestal, 200mm (8") Touch Display, ChargePoint signage, Contactless credit card and RFID reader, Cellular/WiFi, UL listed, Single input, 2 year warranty. Includes EMV Chip Reader terminal and pedestal kit. Requires at least one Power Block with Power Modules</t>
  </si>
  <si>
    <t>EXPP-PL1011B-5A1S1-FTA</t>
  </si>
  <si>
    <t>EXPP-PL1011B-5A1S1-FTA-611</t>
  </si>
  <si>
    <t>BUY AMERICA FTA compliant. Express Plus Power Link PL1000 series, North America, DC Station, 1x CCS1 350A 4.5m cable, 1 Holster, 2.4m Cable management kit, Pedestal, 200mm (8") Touch Display, RFID reader, Cellular/WiFi, UL listed, Single input, 1 year warranty. Requires at least one Power Block with Power Modules</t>
  </si>
  <si>
    <t>EXPP-PL1011X-2A1L0</t>
  </si>
  <si>
    <t>EXPP-PL1011X-2A1L0-611</t>
  </si>
  <si>
    <t>Express Plus Power Link PL1000 series, North America, 1x CCS1 200A 10m cable, 1 Holster, Pedestal, ChargePoint signage, RFID reader, Cellular/WiFi, UL listed, Single input, 2 year warranty. Requires at least one Power Block with Power Modules</t>
  </si>
  <si>
    <t>EXPP-PL1011X-2A1L0-FTA</t>
  </si>
  <si>
    <t>EXPP-PL1011X-2A1L0-FTA-611</t>
  </si>
  <si>
    <t>BUY AMERICA FTA compliant. Express Plus Power Link PL1000 series, North America, 1x CCS1 200A 10m cable, 1 Holster, Pedestal, ChargePoint signage, RFID reader, Cellular/WiFi, UL listed, Single input, 2 year warranty. Requires at least one Power Block with Power Modules</t>
  </si>
  <si>
    <t>EXPP-PL1011X-2A1M0</t>
  </si>
  <si>
    <t>EXPP-PL1011X-2A1M0-611</t>
  </si>
  <si>
    <t>Express Plus Power Link PL1000 series, North America, 1x CCS1 200A 7.6m cable, 1 Holster, Pedestal, ChargePoint signage, RFID reader, Cellular/WiFi, UL listed, Single input, 2 year warranty. Requires at least one Power Block with Power Modules</t>
  </si>
  <si>
    <t>EXPP-PL1011X-2A1M0-FTA</t>
  </si>
  <si>
    <t>EXPP-PL1011X-2A1M0-FTA-611</t>
  </si>
  <si>
    <t>BUY AMERICA FTA compliant. Express Plus Power Link PL1000 series, North America, 1x CCS1 200A 7.6m cable, 1 Holster, Pedestal, ChargePoint signage, RFID reader, Cellular/WiFi, UL listed, Single input, 2 year warranty. Requires at least one Power Block with Power Modules</t>
  </si>
  <si>
    <t>EXPP-PL1011X-5A1L0</t>
  </si>
  <si>
    <t>EXPP-PL1011X-5A1L0-611</t>
  </si>
  <si>
    <t>Express Plus Power Link PL1000 series, North America, 1x CCS1 350A 10m cable, 1 Holster, Pedestal, ChargePoint signage, RFID reader, Cellular/WiFi, UL listed, Single input, 2 year warranty. Requires at least one Power Block with Power Modules</t>
  </si>
  <si>
    <t>EXPP-PL1011X-5A1M0</t>
  </si>
  <si>
    <t>EXPP-PL1011X-5A1M0-611</t>
  </si>
  <si>
    <t>Express Plus Power Link PL1000 series, North America, 1x CCS1 350A 7.6m cable, 1 Holster, Pedestal, ChargePoint signage, RFID reader, Cellular/WiFi, UL listed, Single input, 2 year warranty. Requires at least one Power Block with Power Modules</t>
  </si>
  <si>
    <t>EXPP-PL1014B-2A1M00</t>
  </si>
  <si>
    <t>EXPP-PL1014B-2A1M00-611</t>
  </si>
  <si>
    <t>Express Plus Power Link PL1000 series, North America, DC station, 1x CCS1 200A 7.6m cable, overhead mount, 200mm (8") Touch Display, ChargePoint signage, RFID reader, Cellular/WiFi, UL listed, Single input, 2 year warranty. Requires at least one Power Block with Power Modules</t>
  </si>
  <si>
    <t>Wall, Overhead</t>
  </si>
  <si>
    <t>EXPP-PL1014X-2A1L00</t>
  </si>
  <si>
    <t>EXPP-PL1014X-2A1L00-611</t>
  </si>
  <si>
    <t>Express Plus Power Link PL1000 series, North America, DC station, 1x CCS1 200A 10m cable, overhead mount, ChargePoint signage, RFID reader, Cellular/WiFi, UL listed, Single input, 1 year warranty. Requires at least one Power Block with Power Modules.</t>
  </si>
  <si>
    <t>EXPP-PL1014X-2A1L00-FTA</t>
  </si>
  <si>
    <t>EXPP-PL1014X-2A1L00-FTA-611</t>
  </si>
  <si>
    <t>BUY AMERICA FTA compliant. Express Plus Power Link PL1000 series, North America, DC station, 1x CCS1 200A 10m cable, overhead mount, ChargePoint signage, RFID reader, Cellular/WiFi, UL listed, Single input, 1 year warranty. Requires at least one Power Block with Power Modules.</t>
  </si>
  <si>
    <t>EXPP-PL1014X-2A1M00</t>
  </si>
  <si>
    <t>EXPP-PL1014X-2A1M00-611</t>
  </si>
  <si>
    <t>Express Plus Power Link PL1000 series, North America, DC station, 1x CCS1 200A 7.6m cable, Gantry mount, ChargePoint signage, RFID reader, Cellular/WiFi, UL listed, Single input, 2 year warranty. Requires at least one Power Block with Power Modules</t>
  </si>
  <si>
    <t>EXPP-PL1014X-2A1M00-FTA</t>
  </si>
  <si>
    <t>EXPP-PL1014X-2A1M00-FTA-611</t>
  </si>
  <si>
    <t>BUY AMERICA FTA compliant. Express Plus Power Link PL1000 series, North America, DC station, 1x CCS1 200A 7.6m cable, Gantry mount, ChargePoint signage, RFID reader, Cellular/WiFi, UL listed, Single input, 2 year warranty. Requires at least one Power Block with Power Modules</t>
  </si>
  <si>
    <t>EXPP-PL1014X-5A1L00</t>
  </si>
  <si>
    <t>EXPP-PL1014X-5A1L00-611</t>
  </si>
  <si>
    <t>Express Plus Power Link PL1000 series, North America, DC station, 1x CCS1 350A 10m cable, overhead mount, ChargePoint signage, RFID reader, Cellular/WiFi, UL listed, Single input, 1 year warranty. Requires at least one Power Block with Power Modules.</t>
  </si>
  <si>
    <t>EXPP-PL1014X-5A1L00-FTA</t>
  </si>
  <si>
    <t>EXPP-PL1014X-5A1L00-FTA-611</t>
  </si>
  <si>
    <t>BUY AMERICA FTA compliant. Express Plus Power Link PL1000 series, North America, DC station, 1x CCS1 350A 10m cable, overhead mount, ChargePoint signage, RFID reader, Cellular/WiFi, UL listed, Single input, 1 year warranty. Requires at least one Power Block with Power Modules.</t>
  </si>
  <si>
    <t>EXPP-PL1014X-5A1M00</t>
  </si>
  <si>
    <t>EXPP-PL1014X-5A1M00-611</t>
  </si>
  <si>
    <t>Express Plus Power Link PL1000 series, North America, DC station, 1x CCS1 350A 7.6m cable, Gantry mount, ChargePoint signage, RFID reader, Cellular/WiFi, UL listed, Single input, 2 year warranty. Requires at least one Power Block with Power Modules</t>
  </si>
  <si>
    <t>EXPP-PL1014X-5A1M00-FTA</t>
  </si>
  <si>
    <t>EXPP-PL1014X-5A1M00-FTA-611</t>
  </si>
  <si>
    <t>BUY AMERICA FTA compliant. Express Plus Power Link PL1000 series, North America, DC station, 1x CCS1 350A 7.6m cable, Gantry mount, ChargePoint signage, RFID reader, Cellular/WiFi, UL listed, Single input, 2 year warranty. Requires at least one Power Block with Power Modules</t>
  </si>
  <si>
    <t>EXPP-PL1021B-2A1M0-2A1M0</t>
  </si>
  <si>
    <t>EXPP-PL1021B-2A1M0-2A1M0-611</t>
  </si>
  <si>
    <t>Express Plus Power Link PL1000 series, North America, DC Station, 2x CCS1 200A 7.6m cable, 2 Holsters, Pedestal, 200mm (8") Touch Display, ChargePoint signage, RFID reader, Cellular/WiFi, UL listed, Single input, 1 year warranty. Requires at least one Power Block with Power Modules</t>
  </si>
  <si>
    <t>EXPP-PL1021B-2A1M0-2A1M0-FTA</t>
  </si>
  <si>
    <t>EXPP-PL1021B-2A1M0-2A1M0-FTA-611</t>
  </si>
  <si>
    <t>BUY AMERICA FTA compliant. Express Plus Power Link PL1000 series, North America, DC Station, 2x CCS1 200A 7.6m cable, 2 Holsters, Pedestal, 200mm (8") Touch Display, ChargePoint signage, RFID reader, Cellular/WiFi, UL listed, Single input, 1 year warranty. Requires at least one Power Block with Power Modules</t>
  </si>
  <si>
    <t>EXPP-PL1021B-2A1S1-2A1S1</t>
  </si>
  <si>
    <t>EXPP-PL1021B-2A1S1-2A1S1-611</t>
  </si>
  <si>
    <t>Express Plus Power Link PL1000 series, North America, DC Station, 2x CCS1 200A 4.5m cable, 2 Holsters, 2.4m Cable management kit, Pedestal, 200mm (8") Touch Display, RFID reader, Cellular/WiFi, UL listed, Single input, 1 year warranty. Requires at least one Power Block with Power Modules</t>
  </si>
  <si>
    <t>EXPP-PL1021B-3A1M0-3A1M0</t>
  </si>
  <si>
    <t>EXPP-PL1021B-3A1M0-3A1M0-611</t>
  </si>
  <si>
    <t>Express Plus Power Link PL1000 series, North America, DC Station, 2x CCS1 250A 7.6m cable, 2 Holsters, Pedestal, 200mm (8") Touch Display, ChargePoint signage, RFID reader, Cellular/WiFi, UL listed, Single input, 1 year warranty. Requires at least one Power Block with Power Modules</t>
  </si>
  <si>
    <t>EXPP-PL1021B-3A1M0-3A1M0-FTA</t>
  </si>
  <si>
    <t>EXPP-PL1021B-3A1M0-3A1M0-FTA-611</t>
  </si>
  <si>
    <t>BUY AMERICA FTA compliant. Express Plus Power Link PL1000 series, North America, DC Station, 2x CCS1 250A 7.6m cable, 2 Holsters, Pedestal, 200mm (8") Touch Display, ChargePoint signage, RFID reader, Cellular/WiFi, UL listed, Single input, 1 year warranty. Requires at least one Power Block with Power Modules</t>
  </si>
  <si>
    <t>EXPP-PL1021B-3A1S1-3A1S1</t>
  </si>
  <si>
    <t>EXPP-PL1021B-3A1S1-3A1S1-611</t>
  </si>
  <si>
    <t>Express Plus Power Link PL1000 series, North America, 2x CCS1 250A 5.8m cable, 2 Holsters, 2.4m Cable management kit, Pedestal, 200mm (8") Touch Display, RFID reader, Cellular/WiFi, UL listed, Single input, 2 year warranty. Requires at least one Power Block with Power Modules</t>
  </si>
  <si>
    <t>EXPP-PL1021B-5A1M0-5A1M0</t>
  </si>
  <si>
    <t>EXPP-PL1021B-5A1M0-5A1M0-611</t>
  </si>
  <si>
    <t>Express Plus Power Link PL1000 series, North America, DC Station, 2x CCS1 350A 7.6m cable, 2 Holsters, Pedestal, 200mm (8") Touch Display, ChargePoint signage, RFID reader, Cellular/WiFi, UL listed, Single input, 1 year warranty. Requires at least one Power Block with Power Modules</t>
  </si>
  <si>
    <t>EXPP-PL1021B-5A1M0-5A1M0-FTA</t>
  </si>
  <si>
    <t>EXPP-PL1021B-5A1M0-5A1M0-FTA-611</t>
  </si>
  <si>
    <t>BUY AMERICA FTA compliant. Express Plus Power Link PL1000 series, North America, DC Station, 2x CCS1 350A 7.6m cable, 2 Holsters, Pedestal, 200mm (8") Touch Display, ChargePoint signage, RFID reader, Cellular/WiFi, UL listed, Single input, 2 year warranty. Requires at least one Power Block with Power Modules</t>
  </si>
  <si>
    <t>EXPP-PL1021B-5A1S1-2A3S1-CHIP-PD</t>
  </si>
  <si>
    <t>EXPP-PL1021B-5A1S1-2A3S1-CHIP-PD-611</t>
  </si>
  <si>
    <t>Express Plus Power Link PL1000 series, North America, DC Station, 1x CCS1 350A 5.8m cable, 1x CHAdeMO 200A 5.8m cable, 2 Holsters, 2.4m Cable management kit, Pedestal, 200mm (8") Touch Display, ChargePoint signage, Contactless credit card and RFID reader</t>
  </si>
  <si>
    <t>EXPP-PL1021B-5A1S1-2A3S1-CHIP-PD-FHWA</t>
  </si>
  <si>
    <t>EXPP-PL1021B-5A1S1-2A3S1-CHIP-PD-FHWA-611</t>
  </si>
  <si>
    <t>BUY AMERICA FHWA compliant. Express Plus Power Link PL1000 series, North America, DC Station, 1x CCS1 350A 5.8m cable, 1x CHAdeMO 200A 5.8m cable, 2 Holsters, 2.4m Cable management kit, Pedestal, 200mm (8") Touch Display, ChargePoint signage, Contactless credit card and RFID reader, Cellular/WiFi, UL listed, Single input, 2 year warranty. Includes EMV Chip Reader terminal and pedestal kit. Requires at least one Power Block with Power Modules</t>
  </si>
  <si>
    <t>EXPP-PL1021B-5A1S1-4A4S1</t>
  </si>
  <si>
    <t>EXPP-PL1021B-5A1S1-4A4S1-611</t>
  </si>
  <si>
    <t>Express Plus Power Link PL1000 series, North America, DC Station, 1x CCS1 350A 5.8m cable, 1x North American Charging Standard (NACS) 300A 5.8m cable, 2 Holsters, 2.4m Cable management kit, Pedestal, 200mm (8") Touch Display, ChargePoint signage, Contactless credit card and RFID reader, Cellular/WiFi, UL listed, 1 year warranty. Requires at least one Power Block with Power Modules</t>
  </si>
  <si>
    <t>CCS1/ NACS</t>
  </si>
  <si>
    <t>EXPP-PL1021B-5A1S1-5A1S1</t>
  </si>
  <si>
    <t>EXPP-PL1021B-5A1S1-5A1S1-611</t>
  </si>
  <si>
    <t>Express Plus Power Link PL1000 series, North America, DC Station, 2x CCS1 350A 4.5m cable, 2 Holsters, 2.4m Cable management kit, Pedestal, 200mm (8") Touch Display, RFID reader, Cellular/WiFi, UL listed, Single input, 1 year warranty. Requires at least one Power Block with Power Modules</t>
  </si>
  <si>
    <t>EXPP-PL1021B-5A1S1-5A1S1-FTA</t>
  </si>
  <si>
    <t>EXPP-PL1021B-5A1S1-5A1S1-FTA-611</t>
  </si>
  <si>
    <t>BUY AMERICA FTA compliant. Express Plus Power Link PL1000 series, North America, DC Station, 2x CCS1 350A 4.5m cable, 2 Holsters, 2.4m Cable management kit, Pedestal, 200mm (8") Touch Display, RFID reader, Cellular/WiFi, UL listed, Single input, 1 year warranty. Requires at least one Power Block with Power Modules</t>
  </si>
  <si>
    <t>EXPP-PL1021X-2A1L0-2A1L0</t>
  </si>
  <si>
    <t>EXPP-PL1021X-2A1L0-2A1L0-611</t>
  </si>
  <si>
    <t>Express Plus Power Link PL1000 series, North America, 2x CCS1 200A 10m cable, 2 Holsters, Pedestal, ChargePoint signage, RFID reader, Cellular/WiFi, UL listed, Single input, 2 year warranty. Requires at least one Power Block with Power Modules</t>
  </si>
  <si>
    <t>EXPP-PL1021X-2A1L0-2A1L0-FTA</t>
  </si>
  <si>
    <t>EXPP-PL1021X-2A1L0-2A1L0-FTA-611</t>
  </si>
  <si>
    <t>BUY AMERICA FTA compliant. Express Plus Power Link PL1000 series, North America, 2x CCS1 200A 10m cable, 2 Holsters, Pedestal, ChargePoint signage, RFID reader, Cellular/WiFi, UL listed, Single input, 2 year warranty. Requires at least one Power Block with Power Modules</t>
  </si>
  <si>
    <t>EXPP-PL1021X-2A1M0-2A1M0</t>
  </si>
  <si>
    <t>EXPP-PL1021X-2A1M0-2A1M0-611</t>
  </si>
  <si>
    <t>Express Plus Power Link PL1000 series, North America, 2x CCS1 200A 7.6m cable, 2 Holsters, Pedestal, ChargePoint signage, RFID reader, Cellular/WiFi, UL listed, Single input, 2 year warranty. Requires at least one Power Block with Power Modules</t>
  </si>
  <si>
    <t>EXPP-PL1021X-2A1M0-2A1M0-FTA</t>
  </si>
  <si>
    <t>EXPP-PL1021X-2A1M0-2A1M0-FTA-611</t>
  </si>
  <si>
    <t>BUY AMERICA FTA compliant. Express Plus Power Link PL1000 series, North America, 2x CCS1 200A 7.6m cable, 2 Holsters, Pedestal, ChargePoint signage, RFID reader, Cellular/WiFi, UL listed, Single input, 2 year warranty. Requires at least one Power Block with Power Modules</t>
  </si>
  <si>
    <t>EXPP-PL1021X-5A1L0-5A1L0</t>
  </si>
  <si>
    <t>EXPP-PL1021X-5A1L0-5A1L0-611</t>
  </si>
  <si>
    <t>Express Plus Power Link PL1000 series, North America, 2x CCS1 350A 10m cable, 2 Holsters, Pedestal, ChargePoint signage, RFID reader, Cellular/WiFi, UL listed, Single input, 2 year warranty. Requires at least one Power Block with Power Modules</t>
  </si>
  <si>
    <t>EXPP-PL1021X-5A1M0-5A1M0</t>
  </si>
  <si>
    <t>EXPP-PL1021X-5A1M0-5A1M0-611</t>
  </si>
  <si>
    <t>Express Plus Power Link PL1000 series, North America, 2x CCS1 350A 7.6m cable, 2 Holsters, Pedestal, ChargePoint signage, RFID reader, Cellular/WiFi, UL listed, Single input, 2 year warranty. Requires at least one Power Block with Power Modules</t>
  </si>
  <si>
    <t>EXPP-PL1024X-2A1L00-2A1L00</t>
  </si>
  <si>
    <t>EXPP-PL1024X-2A1L00-2A1L00-611</t>
  </si>
  <si>
    <t>Express Plus Power Link PL1000 series, North America, DC station, 2x CCS1 200A 10m cable, overhead mou, ChargePoi signage, RFID reader, Cellular/WiFi, UL listed, Single input, 1 year warray. Requires at least one Power Block with Power Modules.</t>
  </si>
  <si>
    <t>EXPP-PL1024X-2A1L00-2A1L00-FTA</t>
  </si>
  <si>
    <t>EXPP-PL1024X-2A1L00-2A1L00-FTA-611</t>
  </si>
  <si>
    <t>BUY AMERICA FTA compliant. Express Plus Power Link PL1000 series, North America, DC station, 2x CCS1 200A 10m cable, overhead mount, ChargePoint signage, RFID reader, Cellular/WiFi, UL listed, Single input, 1 year warranty. Requires at least one Power Block with Power Modules.</t>
  </si>
  <si>
    <t>EXPP-PL1024X-2A1M00-2A1M00</t>
  </si>
  <si>
    <t>EXPP-PL1024X-2A1M00-2A1M00-611</t>
  </si>
  <si>
    <t>Express Plus Power Link PL1000 series, North America, DC station, 2x CCS1 200A 7.6m cable, Gantry mount, ChargePoi signage, RFID reader, Cellular/WiFi, UL listed, Single input, 2 year warray. Requires at least one Power Block with Power Modules</t>
  </si>
  <si>
    <t>EXPP-PL1024X-2A1M00-2A1M00-FTA</t>
  </si>
  <si>
    <t>EXPP-PL1024X-2A1M00-2A1M00-FTA-611</t>
  </si>
  <si>
    <t>BUY AMERICA FTA compliant. Express Plus Power Link PL1000 series, North America, DC station, 2x CCS1 200A 7.6m cable, Gantry mount, ChargePoint signage, RFID reader, Cellular/WiFi, UL listed, Single input, 2 year warranty. Requires at least one Power Block with Power Modules</t>
  </si>
  <si>
    <t>EXPP-PL1024X-5A1L00-5A1L00</t>
  </si>
  <si>
    <t>EXPP-PL1024X-5A1L00-5A1L00-611</t>
  </si>
  <si>
    <t>Express Plus Power Link PL1000 series, North America, DC station, 2x CCS1 350A 10m cable, overhead mou, ChargePoi signage, RFID reader, Cellular/WiFi, UL listed, Single input, 1 year warray. Requires at least one Power Block with Power Modules.</t>
  </si>
  <si>
    <t>EXPP-PL1024X-5A1L00-5A1L00-FTA</t>
  </si>
  <si>
    <t>EXPP-PL1024X-5A1L00-5A1L00-FTA-611</t>
  </si>
  <si>
    <t>BUY AMERICA FTA compliant. Express Plus Power Link PL1000 series, North America, DC station, 2x CCS1 350A 10m cable, overhead mount, ChargePoint signage, RFID reader, Cellular/WiFi, UL listed, Single input, 1 year warranty. Requires at least one Power Block with Power Modules.</t>
  </si>
  <si>
    <t>EXPP-PL1024X-5A1M00-5A1M00</t>
  </si>
  <si>
    <t>EXPP-PL1024X-5A1M00-5A1M00-611</t>
  </si>
  <si>
    <t>Express Plus Power Link PL1000 series, North America, DC station, 2x CCS1 350A 7.6m cable, Gantry mount, ChargePoi signage, RFID reader, Cellular/WiFi, UL listed, Single input, 2 year warray. Requires at least one Power Block with Power Modules</t>
  </si>
  <si>
    <t>EXPP-PL1024X-5A1M00-5A1M00-FTA</t>
  </si>
  <si>
    <t>EXPP-PL1024X-5A1M00-5A1M00-FTA-611</t>
  </si>
  <si>
    <t>BUY AMERICA FTA compliant. Express Plus Power Link PL1000 series, North America, DC station, 2x CCS1 350A 7.6m cable, Gantry mount, ChargePoint signage, RFID reader, Cellular/WiFi, UL listed, Single input, 2 year warranty. Requires at least one Power Block with Power Modules</t>
  </si>
  <si>
    <t>EXPP-PL2011B-7A5X00</t>
  </si>
  <si>
    <t>EXPP-PL2011B-7A5X00-611</t>
  </si>
  <si>
    <t>Express Plus Power Link PL2000 series, North America, DC Station, 1x 500A conduit output, Pedestal, 200mm (8") Touch Display, ChargePoint signage, RFID reader, Cellular/WiFi, UL listed, 1 year warranty. Requires at least one Power Block with Power Module</t>
  </si>
  <si>
    <t>40kW to 500kW</t>
  </si>
  <si>
    <t>260A- 1000A</t>
  </si>
  <si>
    <t>18- 24</t>
  </si>
  <si>
    <t>EXPP-PL2011BC-6A1S1</t>
  </si>
  <si>
    <t>EXPP-PL2011BC-6A1S1-611</t>
  </si>
  <si>
    <t>Express Plus Power Link PL2000 series, North America, DC Station, 1x CCS1 500A liquid cooled 5.8m cable, 1 Holster, 2.4m Cable management kit, Pedestal, 200mm (8") Touch Display, ChargePoint signage, Contactless credit card and RFID reader, Cellular/WiFi</t>
  </si>
  <si>
    <t>EXPP-PL2011BC-6A1S1-CHIP-PD</t>
  </si>
  <si>
    <t>EXPP-PL2011BC-6A1S1-CHIP-PD-611</t>
  </si>
  <si>
    <t>Express Plus Power Link PL2000 series, North America, DC Station, 1x CCS1 500A liquid cooled 4.5m cable, 1 Holster, 2.4m Cable management kit, Pedestal, 200mm (8") Touch Display, ChargePoint signage, Contactless credit card and RFID reader, Cellular/WiFi</t>
  </si>
  <si>
    <t>EXPP-PL2011BC-6A1S1-CHIP-PD-FHWA</t>
  </si>
  <si>
    <t>EXPP-PL2011BC-6A1S1-CHIP-PD-FHWA-611</t>
  </si>
  <si>
    <t>BUY AMERICA FHWA compliant. Express Plus Power Link PL2000 series, North America, DC Station, 1x CCS1 500A liquid cooled 4.5m cable, 1 Holster, 2.4m Cable management kit, Pedestal, 200mm (8") Touch Display, ChargePoint signage, Contactless credit card and RFID reader, Cellular/WiFi, UL listed, 1 year warranty. Includes EMV Chip Reader terminal and pedestal kit. Requires at least one Power Block with Power Modules</t>
  </si>
  <si>
    <t>EXPP-PL2011BC-6A1S1-FHWA</t>
  </si>
  <si>
    <t>EXPP-PL2011BC-6A1S1-FHWA-611</t>
  </si>
  <si>
    <t>BUY AMERICA FHWA compliant. Express Plus Power Link PL2000 series, North America, DC Station, 1x CCS1 500A liquid cooled 5.8m cable, 1 Holster, 2.4m Cable management kit, Pedestal, 200mm (8") Touch Display, ChargePoint signage, Contactless credit card and RFID reader, Cellular/WiFi, UL listed, 2 year warranty. Requires at least one Power Block with Power Modules</t>
  </si>
  <si>
    <t>EXPP-PL202X1B-3A1M0-3A1M0-611</t>
  </si>
  <si>
    <t>Express Plus Power Link PL2000 series, North America, DC Station, Simultaneous charging, 2x CCS1 250A 7.6m cable, 2 Holsters, Pedestal, 200mm (8") Touch Display, ChargePoint signage, RFID reader, Cellular/WiFi, UL listed, 2 year warranty. Requires at least one Power Block with Power Modules</t>
  </si>
  <si>
    <t>EXPP-PL202X1B-3A1M0-3A1M0-FTA</t>
  </si>
  <si>
    <t>EXPP-PL202X1B-3A1M0-3A1M0-FTA-611</t>
  </si>
  <si>
    <t>BUY AMERICA FTA compliant. Express Plus Power Link PL2000 series, North America, DC Station, Simultaneous charging, 2x CCS1 250A 7.6m cable, 2 Holsters, Pedestal, 200mm (8") Touch Display, ChargePoint signage, RFID reader, Cellular/WiFi, UL listed, 2 year warranty. Requires at least one Power Block with Power Modules</t>
  </si>
  <si>
    <t>EXPP-PL202X1B-5A1M0-5A1M0</t>
  </si>
  <si>
    <t>EXPP-PL202X1B-5A1M0-5A1M0-611</t>
  </si>
  <si>
    <t>Express Plus Power Link PL2000 series, North America, DC Station, Simultaneous charging, 2x CCS1 350A 7.6m cable, 2 Holsters, Pedestal, 200mm (8") Touch Display, ChargePoint signage, RFID reader, Cellular/WiFi, UL listed, 2 year warranty. Requires at least one Power Block with Power Modules</t>
  </si>
  <si>
    <t>EXPP-PL202X1B-5A1M0-5A1M0-FTA</t>
  </si>
  <si>
    <t>EXPP-PL202X1B-5A1M0-5A1M0-FTA-611</t>
  </si>
  <si>
    <t>BUY AMERICA FTA compliant. Express Plus Power Link PL2000 series, North America, DC Station, Simultaneous charging, 2x CCS1 350A 7.6m cable, 2 Holsters, Pedestal, 200mm (8") Touch Display, ChargePoint signage, RFID reader, Cellular/WiFi, UL listed, 2 year warranty. Requires at least one Power Block with Power Modules</t>
  </si>
  <si>
    <t>EXPP-PL202X1B-5A1S1-2A3S1</t>
  </si>
  <si>
    <t>EXPP-PL202X1B-5A1S1-2A3S1-611</t>
  </si>
  <si>
    <t>Express Plus Power Link PL2000 series, North America, DC Station, Simultaneous charging, 1x CCS1 350A 4.5m cable, 1x CHAdeMO 200A 4.5m cable, 2 Holsters, Pedestal, 200mm (8") Touch Display, ChargePoint signage, RFID reader, Cellular/WiFi, UL listed, 1 year warranty. Requires at least one Power Block with Power Modules</t>
  </si>
  <si>
    <t>EXPP-PL202X1B-5A1S1-5A1S1-611</t>
  </si>
  <si>
    <t>Express Plus Power Link PL2000 series, North America, DC Station, Simultaneous charging, 2x CCS1 350A 5.8m cable, 2 Holsters, 2.4m Cable management kit, Pedestal, 200mm (8") Touch Display, ChargePoint signage, RFID reader, Cellular/WiFi, UL listed, 2 year warranty. Requires at least one Power Block with Power Modules</t>
  </si>
  <si>
    <t>EXPP-PL202X1B-5A1S1-5A1S1-FTA</t>
  </si>
  <si>
    <t>EXPP-PL202X1B-5A1S1-5A1S1-FTA-611</t>
  </si>
  <si>
    <t>BUY AMERICA FTA compliant. Express Plus Power Link PL2000 series, North America, DC Station, Simultaneous charging, 2x CCS1 350A 5.8m cable, 2 Holsters, 2.4m Cable management kit, Pedestal, 200mm (8") Touch Display, ChargePoint signage, RFID reader, Cellular/WiFi, UL listed, 2 year warranty. Requires at least one Power Block with Power Modules</t>
  </si>
  <si>
    <t>EXPP-PL202X1BC-6A1S1-2A3S1</t>
  </si>
  <si>
    <t>EXPP-PL202X1BC-6A1S1-2A3S1-611</t>
  </si>
  <si>
    <t>Express Plus Power Link PL2000 series, North America, DC Station, Simultaneous charging, 1x CCS1 500A liquid cooled 5.8m cable, 1x CHAdeMO 200A 5.8m cable, 2 Holsters, 2.4m Cable management kit, Pedestal, 200mm (8") Touch Display, ChargePoint signage, Contactless credit card and RFID reader, Cellular/WiFi, UL listed, 2 year warranty. Requires at least one Power Block with Power Modules</t>
  </si>
  <si>
    <t>EXPP-PL202X1BC-6A1S1-2A3S1-CHIP-PD</t>
  </si>
  <si>
    <t>EXPP-PL202X1BC-6A1S1-2A3S1-CHIP-PD-611</t>
  </si>
  <si>
    <t>Express Plus Power Link PL2000 series, North America, DC Station, Simultaneous charging, 1x CCS1 500A liquid cooled 4.5m cable, 1x CHAdeMO 200A 4.5m cable, 2 Holsters, 2.4m Cable management kit, Pedestal, 200mm (8") Touch Display, ChargePoint signage, Contactless credit card and RFID reader, Cellular/WiFi, UL listed, 1 year warranty. Includes EMV Chip Reader terminal and pedestal kit. Requires at least one Power Block with Power Modules</t>
  </si>
  <si>
    <t>EXPP-PL202X1BC-6A1S1-2A3S1-CHIP-PD-FHWA</t>
  </si>
  <si>
    <t>EXPP-PL202X1BC-6A1S1-2A3S1-CHIP-PD-FHWA-611</t>
  </si>
  <si>
    <t>BUY AMERICA FHWA compliant. Express Plus Power Link PL2000 series, North America, DC Station, Simultaneous charging, 1x CCS1 500A liquid cooled 4.5m cable, 1x CHAdeMO 200A 4.5m cable, 2 Holsters, 2.4m Cable management kit, Pedestal, 200mm (8") Touch Display, ChargePoint signage, Contactless credit card and RFID reader, Cellular/WiFi, UL listed, 1 year warranty. Includes EMV Chip Reader terminal and pedestal kit. Requires at least one Power Block with Power Modules</t>
  </si>
  <si>
    <t>EXPP-PL202X1BC-6A1S1-2A3S1-FHWA</t>
  </si>
  <si>
    <t>EXPP-PL202X1BC-6A1S1-2A3S1-FHWA-611</t>
  </si>
  <si>
    <t>BUY AMERICA FHWA compliant. Express Plus Power Link PL2000 series, North America, DC Station, Simultaneous charging, 1x CCS1 500A liquid cooled 5.8m cable, 1x CHAdeMO 200A 5.8m cable, 2 Holsters, 2.4m Cable management kit, Pedestal, 200mm (8") Touch Display, ChargePoint signage, Contactless credit card and RFID reader, Cellular/WiFi, UL listed, 2 year warranty. Requires at least one Power Block with Power Modules</t>
  </si>
  <si>
    <t>EXPP-PL202X1BC-6A1S1-6A1S1-611</t>
  </si>
  <si>
    <t>Express Plus Power Link PL2000 series, North America, DC Station, Simultaneous charging, 2x CCS1 500A liquid cooled 5.8m cable, 2 Holsters, 2.4m Cable management kit, Pedestal, 200mm (8") Touch Display, ChargePoint signage, Contactless credit card and RFID reader, Cellular/WiFi, UL listed, 2 year warranty. Requires at least one Power Block with Power Modules</t>
  </si>
  <si>
    <t>EXPP-PL202X1BC-6A1S1-6A1S1-CHIP-PD</t>
  </si>
  <si>
    <t>EXPP-PL202X1BC-6A1S1-6A1S1-CHIP-PD-611</t>
  </si>
  <si>
    <t>Express Plus Power Link PL2000 series, North America, DC Station, Simultaneous charging, 2x CCS1 500A liquid cooled 4.5m cable, 2 Holsters, 2.4m Cable management kit, Pedestal, 200mm (8") Touch Display, ChargePoint signage, Contactless credit card and RFID reader, Cellular/WiFi, UL listed, 1 year warranty. Includes EMV Chip Reader terminal and pedestal kit. Requires at least one Power Block with Power Modules</t>
  </si>
  <si>
    <t>EXPP-PL202X1BC-6A1S1-6A1S1-CHIP-PD-FHWA</t>
  </si>
  <si>
    <t>EXPP-PL202X1BC-6A1S1-6A1S1-CHIP-PD-FHWA-611</t>
  </si>
  <si>
    <t>BUY AMERICA FHWA compliant. Express Plus Power Link PL2000 series, North America, DC Station, Simultaneous charging, 2x CCS1 500A liquid cooled 4.5m cable, 2 Holsters, 2.4m Cable management kit, Pedestal, 200mm (8") Touch Display, ChargePoint signage, Contactless credit card and RFID reader, Cellular/WiFi, UL listed, 1 year warranty. Includes EMV Chip Reader terminal and pedestal kit. Requires at least one Power Block with Power Modules</t>
  </si>
  <si>
    <t>EXPP-PL202X1BC-6A1S1-6A1S1-FHWA-611</t>
  </si>
  <si>
    <t>BUY AMERICA FHWA compliant. Express Plus Power Link PL2000 series, North America, DC Station, Simultaneous charging, 2x CCS1 500A liquid cooled 5.8m cable, 2 Holsters, 2.4m Cable management kit, Pedestal, 200mm (8") Touch Display, ChargePoint signage, Contactless credit card and RFID reader, Cellular/WiFi, UL listed, 2 year warranty. Requires at least one Power Block with Power Modules</t>
  </si>
  <si>
    <t>EXPP-PL202X1BC-6A1S1-6A1S1-FTA</t>
  </si>
  <si>
    <t>EXPP-PL202X1BC-6A1S1-6A1S1-FTA-611</t>
  </si>
  <si>
    <t>BUY AMERICA FTA compliant. Express Plus Power Link PL2000 series, North America, DC Station, Simultaneous charging, 2x CCS1 500A liquid cooled 5.8m cable, 2 Holsters, 2.4m Cable management kit, Pedestal, 200mm (8") Touch Display, ChargePoint signage, Contactless credit card and RFID reader, Cellular/WiFi, UL listed, 2 year warranty. Requires at least one Power Block with Power Modules</t>
  </si>
  <si>
    <t>EXPP-PL202X4X-3A1M00-3A1M00</t>
  </si>
  <si>
    <t>EXPP-PL202X4X-3A1M00-3A1M00-611</t>
  </si>
  <si>
    <t>Express Plus Power Link PL2000 series, North America, DC Station, Simultaneous charging, 2x CCS1 250A 7.6m cable, Overhead mount, ChargePoint signage, RFID reader, Cellular/WiFi, UL listed, 2 year warranty. Requires at least one Power Block with Power Modules</t>
  </si>
  <si>
    <t>EXPP-PL202X4X-3A1M00-3A1M00-FTA</t>
  </si>
  <si>
    <t>EXPP-PL202X4X-3A1M00-3A1M00-FTA-611</t>
  </si>
  <si>
    <t>BUY AMERICA FTA compliant. Express Plus Power Link PL2000 series, North America, DC Station, Simultaneous charging, 2x CCS1 250A 7.6m cable, Overhead mount, ChargePoint signage, RFID reader, Cellular/WiFi, UL listed, 2 year warranty. Requires at least one Power Block with Power Modules</t>
  </si>
  <si>
    <t>EXPP-PL202X4X-5A1M00-5A1M00</t>
  </si>
  <si>
    <t>EXPP-PL202X4X-5A1M00-5A1M00-611</t>
  </si>
  <si>
    <t>Express Plus Power Link PL2000 series, North America, DC Station, Simultaneous charging, 2x CCS1 350A 7.6m cable, Overhead mount, ChargePoint signage, RFID reader, Cellular/WiFi, UL listed, 2 year warranty. Requires at least one Power Block with Power Modules</t>
  </si>
  <si>
    <t>EXPP-PL202X4X-5A1M00-5A1M00-FTA</t>
  </si>
  <si>
    <t>EXPP-PL202X4X-5A1M00-5A1M00-FTA-611</t>
  </si>
  <si>
    <t>BUY AMERICA FTA compliant. Express Plus Power Link PL2000 series, North America, DC Station, Simultaneous charging, 2x CCS1 350A 7.6m cable, Overhead mount, ChargePoint signage, RFID reader, Cellular/WiFi, UL listed, 2 year warranty. Requires at least one Power Block with Power Modules</t>
  </si>
  <si>
    <t>EXPP-PL212X1BC-6A2S1-6A2S1</t>
  </si>
  <si>
    <t>EXPP-PL212X1BC-6A2S1-6A2S1-611</t>
  </si>
  <si>
    <t>Express Plus Power Link PL2000 series, Europe/UK, DC Station, Simultaneous charging, 2x CCS2 500A liquid cooled 4.5m cable, 2 Holsters, 2.4m Cable manageme kit, Pedestal, 200mm (8") Touch Display, Coactless credit card and RFID reader, Cellular/WiFi.</t>
  </si>
  <si>
    <t>CCS2</t>
  </si>
  <si>
    <t>EXPP-PM-40KW-611</t>
  </si>
  <si>
    <t>EXPP-PM-40KW-FHWA-611</t>
  </si>
  <si>
    <t>EXPP-PM-40KW-FTA-611</t>
  </si>
  <si>
    <t>EXPP-PL2017X-7A5X00-FTA</t>
  </si>
  <si>
    <t>EXPP-PL2017X-7A5X00-FTA-611</t>
  </si>
  <si>
    <t>BUY AMERICA FTA compliant. Express Plus Power Link PL2000 series, North America, DC Station, 1x 500A conduit output, Overhead mount, ChargePoint signage, Cellular, Intertek listed, 2 year warranty. Includes Pantograph Mast Kit, SLS 201 Aux Kit, and a Pantograph Controller. Requires at least one Power Block with Power Modules</t>
  </si>
  <si>
    <t>Pantograph</t>
  </si>
  <si>
    <t>Overhead</t>
  </si>
  <si>
    <t>EXPP-PL2014X-7A5X00</t>
  </si>
  <si>
    <t>EXPP-PL2014X-7A5X00-611</t>
  </si>
  <si>
    <t>BUY AMERICA FTA compliant. Express Plus Power Link PL2000 series, North America, DC Station, 1x 500A conduit output, Overhead mount, ChargePoint signage, RFID reader, Cellular/WiFi, Intertek listed, 2 year warranty. Includes Pantograph Controller. Requires at least one Power Block with Power Modules</t>
  </si>
  <si>
    <t>EXPP-PL2014X-7A5X00-FTA</t>
  </si>
  <si>
    <t>EXPP-PL2014X-7A5X00-FTA-611</t>
  </si>
  <si>
    <t>Express Plus Power Link PL2000 series, North America, DC Station, 1x 500A conduit output, Overhead mount, ChargePoint signage, RFID reader, Cellular/WiFi, Intertek listed, 2 year warranty. Includes Pantograph Controller. Requires at least one Power Block</t>
  </si>
  <si>
    <t>EXPP-PL202X4X-7A5X00-7A5X00</t>
  </si>
  <si>
    <t>EXPP-PL202X4X-7A5X00-7A5X00-611</t>
  </si>
  <si>
    <t>Express Plus Power Link PL2000 series, North America, DC Station, 2x 500A conduit outputs, Simultaneous Outputs, Overhead mount, ChargePoint signage, RFID reader, Cellular/WiFi, Intertek listed, 2 year warranty. Includes 2 Pantograph Controllers. Requires at least one Power Block with Power Modules</t>
  </si>
  <si>
    <t>EXPP-PL202X4X-7A5X00-7A5X00-FTA</t>
  </si>
  <si>
    <t>EXPP-PL202X4X-7A5X00-7A5X00-FTA-611</t>
  </si>
  <si>
    <t>BUY AMERICA FTA compliant. Express Plus Power Link PL2000 series, North America, DC Station, 2x 500A conduit outputs, Simultaneous Outputs, Overhead mount, ChargePoint signage, RFID reader, Cellular/WiFi, Intertek listed, 2 year warranty. Includes 2 Pantograph Controllers. Requires at least one Power Block with Power Modules</t>
  </si>
  <si>
    <t>EXPP-PL2024X-7A5X00-7A5X00</t>
  </si>
  <si>
    <t>EXPP-PL2024X-7A5X00-7A5X00-611</t>
  </si>
  <si>
    <t>Express Plus Power Link PL2000 series, North America, DC Station, 2x 500A conduit outputs, Sequeial Outputs, Overhead mou, ChargePoi signage, RFID reader, Cellular/WiFi, Iertek listed, 2 year warray.
Includes 2 Paograph Corollers and a Single Input Kit.</t>
  </si>
  <si>
    <t>EXPP-PL2024X-7A5X00-7A5X00-FTA</t>
  </si>
  <si>
    <t>EXPP-PL2024X-7A5X00-7A5X00-FTA-611</t>
  </si>
  <si>
    <t>BUY AMERICA FTA compliant. Express Plus Power Link PL2000 series, North America, DC Station, 2x 500A conduit outputs, Sequential Outputs, Overhead mount, ChargePoint signage, RFID reader, Cellular/WiFi, Intertek listed, 2 year warranty.
Includes 2 Pantograph Controllers and a Single Input Kit.
Requires at least one Power Block with Power Modules</t>
  </si>
  <si>
    <t>Initial Station Activation &amp; Configuration Service for CPF - Activation of cloud services and configuration of radio groups, custom groups, connections, access control, visibility control, pricing, reports, and alerts. One time initial service per station.</t>
  </si>
  <si>
    <t>CONUS+OCUNUS</t>
  </si>
  <si>
    <t>This service includes both the Installation and Commissioning of the Express CPE250 charging station.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stat(more...)</t>
  </si>
  <si>
    <t>CPE250-INSTALL-COMMISSIONING</t>
  </si>
  <si>
    <t>This service includes on-site validation of electrical capacity, customer-side transformers, panels, breakers, wiring, cellular coverage so that the station meets all ChargePoint and local code requirements.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</si>
  <si>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EXPP-BLOCK-COMMISSIONING</t>
  </si>
  <si>
    <t>This service includes on-site validation of electrical capacity, customer-side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Power Link station.</t>
  </si>
  <si>
    <t>EXPP-PL1000-COMMISSIONING</t>
  </si>
  <si>
    <t>This service includes both the Installation and Commissioning of the Express Plus Power Link charging station. Customers must work with their contractor to perform all construction (the ‘make ready’) up to the point where the station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Express(more...)</t>
  </si>
  <si>
    <t>EXPP-PL1000-INSTALL-COMMISSIONING</t>
  </si>
  <si>
    <t>This service includes on-site validation of electrical capacity, customer-side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station.</t>
  </si>
  <si>
    <t>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CP6000 station.</t>
  </si>
  <si>
    <t>CP6000-INSTALL-COMMISSIONING</t>
  </si>
  <si>
    <t>This service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costs.Priced per Express CPE250 station.</t>
  </si>
  <si>
    <t>CPE250-PAIRED-COMMISSIONING</t>
  </si>
  <si>
    <t>This service includes both the Installation and Commissioning of the paired Express CPE250 charging stations.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paired stations.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costs.Priced per Expr(more...)</t>
  </si>
  <si>
    <t>CPE250-PAIRED-INSTALL-COMMISSIONING</t>
  </si>
  <si>
    <t>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CPF station.</t>
  </si>
  <si>
    <t>Customer works with their own contractor to perform all construction up to the point where the stations can be bolted down and connected. ChargePoint will then engage an authorized ChargePoint Partner to install the station on the prepared site and commission the station. This includes validating that the electrical capacity, transformers, panels, breakers, wiring, cellular coverage and station installation all meet ChargePoint published requirements and local codes. Upon successful commissioning, the customer will be eligible to obtain warranty coverage under a ChargePoint Maintenance plan, sold separately. Priced per CT4000 station.</t>
  </si>
  <si>
    <t>CT4000-INSTALL-COMMISSIONING</t>
  </si>
  <si>
    <t>This service includes on-site validation of electrical capacity, transformers, panels, breakers, wiring, cellular coverage so that the station meets all ChargePoint and local code requirements.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Power Hub.</t>
  </si>
  <si>
    <t>EXPP-HUB-COMMISSIONING</t>
  </si>
  <si>
    <t>EXPP-PL2000-COMMISSIONING</t>
  </si>
  <si>
    <t>EXPP-PL2000-INSTALL-COMMISSIONING</t>
  </si>
  <si>
    <t>This service includes on-site validation of electrical capacity, customer-side transformers, panels, breakers, wiring, cellular coverage so that the Pantograph and Pantograph Controller installation meets all OEM requirements. Note that if Commissioning cannot be performed due to site or installation deficiencies for which ChargePoint is not responsible, the customer will incur a rescheduling fee to cover redeployment costs. Priced per Pantograph and Pantograph Controller Combo.</t>
  </si>
  <si>
    <t>PANTO-COMMISSIONING</t>
  </si>
  <si>
    <t>This service includes both the Installation and Commissioning of the Express Plus Power Hub. Commissioning is required for all Express Plus Powerhubs. Customers must work with their contractor to perform all construction (the ?make ready?) up to the point where the Express Plus Block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Power Hub.</t>
  </si>
  <si>
    <t>EXPP-HUB-INSTALL-COMMISSIONING</t>
  </si>
  <si>
    <t>CT4000-PMGMT-611</t>
  </si>
  <si>
    <t>Power Management Kit</t>
  </si>
  <si>
    <t>CT4000 Power Management Kit.  Allows both ports on a dual port station to share a single 40A circuit (Power Share). Also allows a CT4000 to be set up to operate at a lower current (Power Select).</t>
  </si>
  <si>
    <t>CPCLD-COMMERCIAL-1-611</t>
  </si>
  <si>
    <t>Commercial Cloud Plan subscription with station management features such as: Custom Video uploads and Automatic Software Updates, driver and fleet management features including: Access Control and Pricing &amp; Automatic Payment Collection, as well as energy and power management features which include Power Sharing. Real-time dashboards and reports provided for applicable features. Station Activation purchase required.</t>
  </si>
  <si>
    <t>CPCLD-COMMERCIAL-2-611</t>
  </si>
  <si>
    <t>CPCLD-COMMERCIAL-3-611</t>
  </si>
  <si>
    <t>CPCLD-COMMERCIAL-4-611</t>
  </si>
  <si>
    <t>CPCLD-COMMERCIAL-5-611</t>
  </si>
  <si>
    <t>CPCLD-ENTERPRISE-1-611</t>
  </si>
  <si>
    <t>Enterprise Cloud Plan subscription with advanced station management features such as: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</si>
  <si>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t>CPCLD-ENTERPRISE-2-611</t>
  </si>
  <si>
    <t>CPCLD-ENTERPRISE-3-611</t>
  </si>
  <si>
    <t>CPCLD-ENTERPRISE-4-611</t>
  </si>
  <si>
    <t>CPCLD-ENTERPRISE-5-611</t>
  </si>
  <si>
    <t>CPCLD-POWER-2-611</t>
  </si>
  <si>
    <t>Power Cloud Plan subscription with station management features such as Basic Fleet Vehicle Management, Automatic Software Updates, and basic Power Sharing. Real-time dashboards and reports provided for applicable features. Station Activation purchase required.</t>
  </si>
  <si>
    <t>CPCLD-POWER-4-611</t>
  </si>
  <si>
    <t>CPCLDENTERPRISEDC1611</t>
  </si>
  <si>
    <t>CPCLD-ENTERPRISE-DC-2-611</t>
  </si>
  <si>
    <t>CPCLD-ENTERPRISE-DC-3-611</t>
  </si>
  <si>
    <t>CPCLD-ENTERPRISE-DC-4-611</t>
  </si>
  <si>
    <t>CPCLDENTERPRISEDC5611</t>
  </si>
  <si>
    <t>CPCLD-COMMERCIAL-10</t>
  </si>
  <si>
    <t>CPCLD-COMMERCIAL-10-611</t>
  </si>
  <si>
    <t>CPCLD-COMMERCIAL-6</t>
  </si>
  <si>
    <t>CPCLD-COMMERCIAL-6-611</t>
  </si>
  <si>
    <t>CPCLD-COMMERCIAL-7</t>
  </si>
  <si>
    <t>CPCLD-COMMERCIAL-7-611</t>
  </si>
  <si>
    <t>CPCLD-COMMERCIAL-8</t>
  </si>
  <si>
    <t>CPCLD-COMMERCIAL-8-611</t>
  </si>
  <si>
    <t>CPCLD-Community-1-611</t>
  </si>
  <si>
    <t>1 year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</si>
  <si>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CPCLD-Community-10</t>
  </si>
  <si>
    <t>CPCLD-Community-10-611</t>
  </si>
  <si>
    <t>10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</si>
  <si>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CPCLD-Community-2-611</t>
  </si>
  <si>
    <t>2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</si>
  <si>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CPCLD-Community-3-611</t>
  </si>
  <si>
    <t>3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</si>
  <si>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CPCLD-Community-4-611</t>
  </si>
  <si>
    <t>4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</si>
  <si>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CPCLD-Community-5-611</t>
  </si>
  <si>
    <t>5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</si>
  <si>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CPCLD-Community-6</t>
  </si>
  <si>
    <t>CPCLD-Community-6-611</t>
  </si>
  <si>
    <t>6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</si>
  <si>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CPCLD-Community-7</t>
  </si>
  <si>
    <t>CPCLD-Community-7-611</t>
  </si>
  <si>
    <t>7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</si>
  <si>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CPCLD-Community-8</t>
  </si>
  <si>
    <t>CPCLD-Community-8-611</t>
  </si>
  <si>
    <t>8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</si>
  <si>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CPCLD-Community-9</t>
  </si>
  <si>
    <t>CPCLD-Community-9-611</t>
  </si>
  <si>
    <t>9 years of charging management software. Service includes cloud connectivity, power management, automated driver billing and remittance, and real time dashboards and reports among other ChargePoint network features. This cloud plan prevents stations from being made public on the ChargePoint map; the station usage is limited to invited drivers.</t>
  </si>
  <si>
    <t>CPCLD-ENTERPRISE-10</t>
  </si>
  <si>
    <t>CPCLD-ENTERPRISE-10-611</t>
  </si>
  <si>
    <t>CPCLD-ENTERPRISE-DC-10</t>
  </si>
  <si>
    <t>CPCLD-ENTERPRISE-DC-10-611</t>
  </si>
  <si>
    <t>CPCLD-ENTERPRISE-DC-6</t>
  </si>
  <si>
    <t>CPCLD-ENTERPRISE-DC-6-611</t>
  </si>
  <si>
    <t>CPCLD-ENTERPRISE-DC-7</t>
  </si>
  <si>
    <t>CPCLD-ENTERPRISE-DC-7-611</t>
  </si>
  <si>
    <t>CPCLD-ENTERPRISE-DC-8</t>
  </si>
  <si>
    <t>CPCLD-ENTERPRISE-DC-8-611</t>
  </si>
  <si>
    <t>CPCLD-ENTERPRISE-DC-9</t>
  </si>
  <si>
    <t>CPCLD-ENTERPRISE-DC-9-611</t>
  </si>
  <si>
    <t>CPCLD-FLEETENT-1-611</t>
  </si>
  <si>
    <t>CPCLD-FLEETENT-10</t>
  </si>
  <si>
    <t>CPCLD-FLEETENT-10-611</t>
  </si>
  <si>
    <t>CPCLD-FLEETENT-12</t>
  </si>
  <si>
    <t>CPCLD-FLEETENT-12-611</t>
  </si>
  <si>
    <t>CPCLD-FLEETENT-2-611</t>
  </si>
  <si>
    <t>CPCLD-FLEETENT-3-611</t>
  </si>
  <si>
    <t>CPCLD-FLEETENT-4-611</t>
  </si>
  <si>
    <t>CPCLD-FLEETENT-5-611</t>
  </si>
  <si>
    <t>CPCLD-FLEETENT-6</t>
  </si>
  <si>
    <t>CPCLD-FLEETENT-6-611</t>
  </si>
  <si>
    <t>CPCLD-FLEETENT-7</t>
  </si>
  <si>
    <t>CPCLD-FLEETENT-7-611</t>
  </si>
  <si>
    <t>CPCLD-FLEETENT-8</t>
  </si>
  <si>
    <t>CPCLD-FLEETENT-8-611</t>
  </si>
  <si>
    <t>CPCLD-FLEETENT-9</t>
  </si>
  <si>
    <t>CPCLD-FLEETENT-9-611</t>
  </si>
  <si>
    <t>CPCLD-FLEETENT-DC-1-611</t>
  </si>
  <si>
    <t>CPCLD-FLEETENT-DC-10</t>
  </si>
  <si>
    <t>CPCLD-FLEETENT-DC-10-611</t>
  </si>
  <si>
    <t>CPCLD-FLEETENT-DC-12</t>
  </si>
  <si>
    <t>CPCLD-FLEETENT-DC-12-611</t>
  </si>
  <si>
    <t>CPCLD-FLEETENT-DC-2-611</t>
  </si>
  <si>
    <t>CPCLD-FLEETENT-DC-3-611</t>
  </si>
  <si>
    <t>CPCLD-FLEETENT-DC-4-611</t>
  </si>
  <si>
    <t>CPCLD-FLEETENT-DC-5-611</t>
  </si>
  <si>
    <t>CPCLD-FLEETENT-DC-6</t>
  </si>
  <si>
    <t>CPCLD-FLEETENT-DC-6-611</t>
  </si>
  <si>
    <t>CPCLD-FLEETENT-DC-7</t>
  </si>
  <si>
    <t>CPCLD-FLEETENT-DC-7-611</t>
  </si>
  <si>
    <t>CPCLD-FLEETENT-DC-8</t>
  </si>
  <si>
    <t>CPCLD-FLEETENT-DC-8-611</t>
  </si>
  <si>
    <t>CPCLD-FLEETENT-DC-9</t>
  </si>
  <si>
    <t>CPCLD-FLEETENT-DC-9-611</t>
  </si>
  <si>
    <t>CPCLD-POWER-10</t>
  </si>
  <si>
    <t>CPCLD-POWER-10-611</t>
  </si>
  <si>
    <t>CPCLD-POWER-7</t>
  </si>
  <si>
    <t>CPCLD-POWER-7-611</t>
  </si>
  <si>
    <t>CPCLD-POWER-8</t>
  </si>
  <si>
    <t>CPCLD-POWER-8-611</t>
  </si>
  <si>
    <t>CPCLD-POWER-9</t>
  </si>
  <si>
    <t>CPCLD-POWER-9-611</t>
  </si>
  <si>
    <t>CPCLD-COMMERCIAL-REN</t>
  </si>
  <si>
    <t>CPCLD-COMMERCIAL-REN-611</t>
  </si>
  <si>
    <t>Coterminous renewal Commercial Cloud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t>
  </si>
  <si>
    <t>CPCLD-Community-REN</t>
  </si>
  <si>
    <t>CPCLD-Community-REN-611</t>
  </si>
  <si>
    <t>Coterminus Renewal for Community Cloud Plan</t>
  </si>
  <si>
    <t>CPCLD-ENTERPRISE-REN</t>
  </si>
  <si>
    <t>CPCLD-ENTERPRISE-REN-611</t>
  </si>
  <si>
    <t>Coterminous renewal, Enterprise Cloud Plan subscription with advanced station management features such as: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</si>
  <si>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t>CPCLD-POWER-REN</t>
  </si>
  <si>
    <t>CPCLD-POWER-REN-611</t>
  </si>
  <si>
    <t>Coterminous renewal Power Cloud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t>
  </si>
  <si>
    <t>CPCLD-COMMERCIAL-DC-REN</t>
  </si>
  <si>
    <t>CPCLD-COMMERCIAL-DC-REN-611</t>
  </si>
  <si>
    <t>Coterminous renewal DC, Commercial Cloud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t>
  </si>
  <si>
    <t>CPCLD-ENTERPRISE-DC-REN</t>
  </si>
  <si>
    <t>CPCLD-ENTERPRISE-DC-REN-611</t>
  </si>
  <si>
    <t>CPCLD-FLEETENT-DC-REN</t>
  </si>
  <si>
    <t>CPCLD-FLEETENT-DC-REN-611</t>
  </si>
  <si>
    <t>Coterminous renewal, Fleet Enterprise Cloud Plan. Includes advanced station management features such as: Automatic Software Updates,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</si>
  <si>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t>CPCLD-FLEETENT-REN</t>
  </si>
  <si>
    <t>CPCLD-FLEETENT-REN-611</t>
  </si>
  <si>
    <t>Coterminous renewal, Fleet Enterprise Cloud Plan subscription. Includes advanced station management features such as: Automatic Software Updates,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</si>
  <si>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t>CT4000-ASSURE2-611</t>
  </si>
  <si>
    <t>2 prepaid years of ChargePoint Assure for CT4000 stations. Includes Parts and Labor Warranty, Remote Technical Support, On-Site Repairs when needed, Unlimited Configuration Changes, and Reporting.</t>
  </si>
  <si>
    <t>CT4000-ASSURE4-611</t>
  </si>
  <si>
    <t>4 prepaid years of ChargePoint Assure for CT4000 stations. Includes Parts and Labor Warranty, Remote Technical Support, On-Site Repairs when needed, Unlimited Configuration Changes, and Reporting.</t>
  </si>
  <si>
    <t>CPF-ASSURE2-611</t>
  </si>
  <si>
    <t>2 prepaid year of ChargePoint Assure for CPF stations. Includes Parts and Labor Warranty, Remote Technical Support, On-Site Repairs when needed, Unlimited Configuration Changes, and Reporting.</t>
  </si>
  <si>
    <t>CPF-ASSURE4-611</t>
  </si>
  <si>
    <t>4 prepaid year of ChargePoint Assure for CPF stations. Includes Parts and Labor Warranty, Remote Technical Support, On-Site Repairs when needed, Unlimited Configuration Changes, and Reporting.</t>
  </si>
  <si>
    <t>CP6000-ASSURE-1-611</t>
  </si>
  <si>
    <t>CP6000-ASSURE-10-611</t>
  </si>
  <si>
    <t>CP6000-ASSURE-2-611</t>
  </si>
  <si>
    <t>CP6000-ASSURE-3-611</t>
  </si>
  <si>
    <t>CP6000-ASSURE-4-611</t>
  </si>
  <si>
    <t>CP6000-ASSURE-5-611</t>
  </si>
  <si>
    <t>CP6000-ASSURE-6-611</t>
  </si>
  <si>
    <t>CP6000-ASSURE-7-611</t>
  </si>
  <si>
    <t>CP6000-ASSURE-8-611</t>
  </si>
  <si>
    <t>CP6000-ASSURE-9-611</t>
  </si>
  <si>
    <t>CP6000-ASSUREPRO-1-611</t>
  </si>
  <si>
    <t>CP6000-ASSUREPRO-2-611</t>
  </si>
  <si>
    <t>CP6000-ASSUREPRO-3-611</t>
  </si>
  <si>
    <t>CP6000-ASSUREPRO-4-611</t>
  </si>
  <si>
    <t>CP6000-ASSUREPRO-5-611</t>
  </si>
  <si>
    <t>CP6000-ASSUREPRO-REN-611</t>
  </si>
  <si>
    <t>CP6000-ASSURE-REN-611</t>
  </si>
  <si>
    <t>CP6000-EPW-1-611</t>
  </si>
  <si>
    <t>CP6000-EPW-2-611</t>
  </si>
  <si>
    <t>CP6000-EPW-3-611</t>
  </si>
  <si>
    <t>CP6000-EPW-4-611</t>
  </si>
  <si>
    <t>CP6000-EPW-5-611</t>
  </si>
  <si>
    <t>CP6000-EPW-6-611</t>
  </si>
  <si>
    <t>CP6000-EPW-7-611</t>
  </si>
  <si>
    <t>CP6000-EPW-8-611</t>
  </si>
  <si>
    <t>CP6000-EPW-9-611</t>
  </si>
  <si>
    <t>CPE280-ASSURE-1-611</t>
  </si>
  <si>
    <t>CPE280-ASSURE-10-611</t>
  </si>
  <si>
    <t>CPE280-ASSURE-2-611</t>
  </si>
  <si>
    <t>CPE280-ASSURE-3-611</t>
  </si>
  <si>
    <t>CPE280-ASSURE-4-611</t>
  </si>
  <si>
    <t>CPE280-ASSURE-5-611</t>
  </si>
  <si>
    <t>CPE280-ASSURE-6-611</t>
  </si>
  <si>
    <t>CPE280-ASSURE-7-611</t>
  </si>
  <si>
    <t>CPE280-ASSURE-8-611</t>
  </si>
  <si>
    <t>CPE280-ASSURE-9-611</t>
  </si>
  <si>
    <t>CPE280-ASSUREPRO-1-611</t>
  </si>
  <si>
    <t>CPE280-ASSUREPRO-10-611</t>
  </si>
  <si>
    <t>CPE280-ASSUREPRO-2-611</t>
  </si>
  <si>
    <t>CPE280-ASSUREPRO-3-611</t>
  </si>
  <si>
    <t>CPE280-ASSUREPRO-4-611</t>
  </si>
  <si>
    <t>CPE280-ASSUREPRO-5-611</t>
  </si>
  <si>
    <t>CPE280-ASSUREPRO-6-611</t>
  </si>
  <si>
    <t>CPE280-ASSUREPRO-7-611</t>
  </si>
  <si>
    <t>CPE280-ASSUREPRO-8-611</t>
  </si>
  <si>
    <t>CPE250-ASSURE-2-611</t>
  </si>
  <si>
    <t>2 prepaid year of ChargePoint Assure for CPE250 stations. Includes Parts and Labor Warranty, Remote Technical Support, On-Site Repairs when needed, Unlimited Configuration Changes, and Reporting.</t>
  </si>
  <si>
    <t>CPE250-ASSURE-4-611</t>
  </si>
  <si>
    <t>4 prepaid years of ChargePoint Assure for CPE250 stations. Includes Parts and Labor Warranty, Remote Technical Support, On-Site Repairs when needed, Unlimited Configuration Changes, and Reporting.</t>
  </si>
  <si>
    <t>CPE280-ASSUREPRO-9-611</t>
  </si>
  <si>
    <t>CPE280-ASSUREPRO-REN-611</t>
  </si>
  <si>
    <t>CPE280-ASSURE-REN-611</t>
  </si>
  <si>
    <t>CPE280-EPW-1-611</t>
  </si>
  <si>
    <t>CPE280-EPW-2-611</t>
  </si>
  <si>
    <t>CPE280-EPW-3-611</t>
  </si>
  <si>
    <t>CPE280-EPW-4-611</t>
  </si>
  <si>
    <t>CPE280-EPW-5-611</t>
  </si>
  <si>
    <t>CPE280-EPW-6-611</t>
  </si>
  <si>
    <t>CPE280-EPW-7-611</t>
  </si>
  <si>
    <t>CPE280-EPW-8-611</t>
  </si>
  <si>
    <t>CPE280-EPW-9-611</t>
  </si>
  <si>
    <t>CPE250-ASSURE-10</t>
  </si>
  <si>
    <t>CPE250-ASSURE-10-611</t>
  </si>
  <si>
    <t>10 prepaid years of ChargePoint Assure for CPE250 stations. Includes Parts and Labor Warranty, Remote Technical Support, On-Site Repairs when needed, Unlimited Configuration Changes, and Reporting.</t>
  </si>
  <si>
    <t>CPE250-ASSURE-5-NACS</t>
  </si>
  <si>
    <t>CPE250-ASSURE-5-NACS-611</t>
  </si>
  <si>
    <t>5 years of ChargePoint Assure for CPE250 stations. Includes Parts and Labor Warranty, Remote Technical Support, On-Site Repairs when needed, Unlimited Configuration Changes, and Reporting. Includes parts and labor for one-time NACS cable replacement, upon customer request. Request must be received by January 31, 2025.</t>
  </si>
  <si>
    <t>CPE250-ASSURE-6</t>
  </si>
  <si>
    <t>CPE250-ASSURE-6-611</t>
  </si>
  <si>
    <t>6 prepaid years of ChargePoint Assure for CPE250 stations. Includes Parts and Labor Warranty, Remote Technical Support, On-Site Repairs when needed, Unlimited Configuration Changes, and Reporting.</t>
  </si>
  <si>
    <t>CPE250-ASSURE-7</t>
  </si>
  <si>
    <t>CPE250-ASSURE-7-611</t>
  </si>
  <si>
    <t>7 prepaid years of ChargePoint Assure for CPE250 stations. Includes Parts and Labor Warranty, Remote Technical Support, On-Site Repairs when needed, Unlimited Configuration Changes, and Reporting.</t>
  </si>
  <si>
    <t>CPE250-ASSURE-8</t>
  </si>
  <si>
    <t>CPE250-ASSURE-8-611</t>
  </si>
  <si>
    <t>8 prepaid years of ChargePoint Assure for CPE250 stations. Includes Parts and Labor Warranty, Remote Technical Support, On-Site Repairs when needed, Unlimited Configuration Changes, and Reporting.</t>
  </si>
  <si>
    <t>CPE250-ASSURE-9</t>
  </si>
  <si>
    <t>CPE250-ASSURE-9-611</t>
  </si>
  <si>
    <t>9 prepaid years of ChargePoint Assure for CPE250 stations. Includes Parts and Labor Warranty, Remote Technical Support, On-Site Repairs when needed, Unlimited Configuration Changes, and Reporting.</t>
  </si>
  <si>
    <t>CPE250-EPW-1</t>
  </si>
  <si>
    <t>CPE250-EPW-1-611</t>
  </si>
  <si>
    <t>Additional 1 year parts only warranty for CPE250 stations. Pricing is for the entire station.</t>
  </si>
  <si>
    <t>CPE250-EPW-2</t>
  </si>
  <si>
    <t>CPE250-EPW-2-611</t>
  </si>
  <si>
    <t>Additional 2 year parts only warranty for CPE250 stations. Pricing is for the entire station.</t>
  </si>
  <si>
    <t>CPE250-EPW-3</t>
  </si>
  <si>
    <t>CPE250-EPW-3-611</t>
  </si>
  <si>
    <t>Additional 3 year parts only warranty for CPE250 stations. Pricing is for the entire station.</t>
  </si>
  <si>
    <t>CPE250-EPW-4</t>
  </si>
  <si>
    <t>CPE250-EPW-4-611</t>
  </si>
  <si>
    <t>Additional 4 year parts only warranty for CPE250 stations. Pricing is for the entire station.</t>
  </si>
  <si>
    <t>CPE250-EPW-5</t>
  </si>
  <si>
    <t>CPE250-EPW-5-611</t>
  </si>
  <si>
    <t>Additional 5 year parts only warranty for CPE250 stations. Pricing is for the entire station.</t>
  </si>
  <si>
    <t>CPE250-EPW-6</t>
  </si>
  <si>
    <t>CPE250-EPW-6-611</t>
  </si>
  <si>
    <t>Additional 6 year parts only warranty for CPE250 stations. Pricing is for the entire station.</t>
  </si>
  <si>
    <t>CPE250-EPW-7</t>
  </si>
  <si>
    <t>CPE250-EPW-7-611</t>
  </si>
  <si>
    <t>Additional 7 year parts only warranty for CPE250 stations. Pricing is for the entire station.</t>
  </si>
  <si>
    <t>CPE250-EPW-8</t>
  </si>
  <si>
    <t>CPE250-EPW-8-611</t>
  </si>
  <si>
    <t>Additional 8 year parts only warranty for CPE250 stations. Pricing is for the entire station.</t>
  </si>
  <si>
    <t>CPE250-EPW-9</t>
  </si>
  <si>
    <t>CPE250-EPW-9-611</t>
  </si>
  <si>
    <t>Additional 9 year parts only warranty for CPE250 stations. Pricing is for the entire station.</t>
  </si>
  <si>
    <t>CPF-ASSURE10</t>
  </si>
  <si>
    <t>CPF-ASSURE10-611</t>
  </si>
  <si>
    <t>10 prepaid years of ChargePoint Assure. for CPF stations. Includes Parts and Labor Warranty, Remote Technical Support, On-Site Repairs when needed, Unlimited Configuration Changes, and Reporting.</t>
  </si>
  <si>
    <t>CPF-ASSURE6</t>
  </si>
  <si>
    <t>CPF-ASSURE6-611</t>
  </si>
  <si>
    <t>6 prepaid years of ChargePoint Assure.</t>
  </si>
  <si>
    <t>CPF-ASSURE7</t>
  </si>
  <si>
    <t>CPF-ASSURE7-611</t>
  </si>
  <si>
    <t>7 prepaid years of ChargePoint Assure.</t>
  </si>
  <si>
    <t>CPF-ASSURE8</t>
  </si>
  <si>
    <t>CPF-ASSURE8-611</t>
  </si>
  <si>
    <t>8 prepaid years of ChargePoint Assure.</t>
  </si>
  <si>
    <t>CPF-ASSURE9</t>
  </si>
  <si>
    <t>CPF-ASSURE9-611</t>
  </si>
  <si>
    <t>9 prepaid years of ChargePoint Assure.</t>
  </si>
  <si>
    <t>CPF-EPW-1</t>
  </si>
  <si>
    <t>CPF-EPW-1-611</t>
  </si>
  <si>
    <t>Additional 1 year parts only warranty for CPF Single Port station.</t>
  </si>
  <si>
    <t>CPF-EPW-2</t>
  </si>
  <si>
    <t>CPF-EPW-2-611</t>
  </si>
  <si>
    <t>Additional 2 year parts only warranty for CPF Single Port station.</t>
  </si>
  <si>
    <t>CPF-EPW-3</t>
  </si>
  <si>
    <t>CPF-EPW-3-611</t>
  </si>
  <si>
    <t>Additional 3 year parts only warranty for CPF Single Port station.</t>
  </si>
  <si>
    <t>CPF-EPW-4</t>
  </si>
  <si>
    <t>CPF-EPW-4-611</t>
  </si>
  <si>
    <t>Additional 4 year parts only warranty for CPF Single Port station.</t>
  </si>
  <si>
    <t>CPF-EPW-5</t>
  </si>
  <si>
    <t>CPF-EPW-5-611</t>
  </si>
  <si>
    <t>Additional 5 year parts only warranty for CPF Single Port station.</t>
  </si>
  <si>
    <t>CPF-EPW-6</t>
  </si>
  <si>
    <t>CPF-EPW-6-611</t>
  </si>
  <si>
    <t>Additional 6 year parts only warranty for CPF Single Port station.</t>
  </si>
  <si>
    <t>CPF-EPW-7</t>
  </si>
  <si>
    <t>CPF-EPW-7-611</t>
  </si>
  <si>
    <t>Additional 7 year parts only warranty for CPF Single Port station.</t>
  </si>
  <si>
    <t>CPF-EPW-8</t>
  </si>
  <si>
    <t>CPF-EPW-8-611</t>
  </si>
  <si>
    <t>Additional 8 year parts only warranty for CPF Single Port station.</t>
  </si>
  <si>
    <t>CPF-EPW-9</t>
  </si>
  <si>
    <t>CPF-EPW-9-611</t>
  </si>
  <si>
    <t>Additional 9 year parts only warranty for CPF Single Port station.</t>
  </si>
  <si>
    <t>CT4000-ASSURE10</t>
  </si>
  <si>
    <t>CT4000-ASSURE10-611</t>
  </si>
  <si>
    <t>10 prepaid years of ChargePoint Assure for CT4000 stations. Includes Parts and Labor Warranty, Remote Technical Support, On-Site Repairs when needed, Unlimited Configuration Changes, and Reporting.</t>
  </si>
  <si>
    <t>CT4000-ASSURE6</t>
  </si>
  <si>
    <t>CT4000-ASSURE6-611</t>
  </si>
  <si>
    <t>6 prepaid years of ChargePoint Assure for CT4000 stations. Includes Parts and Labor Warranty, Remote Technical Support, On-Site Repairs when needed, Unlimited Configuration Changes, and Reporting.</t>
  </si>
  <si>
    <t>CT4000-ASSURE7</t>
  </si>
  <si>
    <t>CT4000-ASSURE7-611</t>
  </si>
  <si>
    <t>7 prepaid years of ChargePoint Assure for CT4000 stations. Includes Parts and Labor Warranty, Remote Technical Support, On-Site Repairs when needed, Unlimited Configuration Changes, and Reporting.</t>
  </si>
  <si>
    <t>CT4000-ASSURE8</t>
  </si>
  <si>
    <t>CT4000-ASSURE8-611</t>
  </si>
  <si>
    <t>8 prepaid years of ChargePoint Assure for CT4000 stations. Includes Parts and Labor Warranty, Remote Technical Support, On-Site Repairs when needed, Unlimited Configuration Changes, and Reporting.</t>
  </si>
  <si>
    <t>CT4000-ASSURE9</t>
  </si>
  <si>
    <t>CT4000-ASSURE9-611</t>
  </si>
  <si>
    <t>9 prepaid years of ChargePoint Assure for CT4000 stations. Includes Parts and Labor Warranty, Remote Technical Support, On-Site Repairs when needed, Unlimited Configuration Changes, and Reporting.</t>
  </si>
  <si>
    <t>CT4000-EPW-1</t>
  </si>
  <si>
    <t>CT4000-EPW-1-611</t>
  </si>
  <si>
    <t>1 additional year parts only warranty for the CT4000.</t>
  </si>
  <si>
    <t>CT4000-EPW-2</t>
  </si>
  <si>
    <t>CT4000-EPW-2-611</t>
  </si>
  <si>
    <t>2 additional years parts only warranty for the CT4000.</t>
  </si>
  <si>
    <t>CT4000-EPW-3</t>
  </si>
  <si>
    <t>CT4000-EPW-3-611</t>
  </si>
  <si>
    <t>3 additional years parts only warranty for the CT4000.</t>
  </si>
  <si>
    <t>CT4000-EPW-4</t>
  </si>
  <si>
    <t>CT4000-EPW-4-611</t>
  </si>
  <si>
    <t>4 additional years parts only warranty for the CT4000.</t>
  </si>
  <si>
    <t>CT4000-EPW-5</t>
  </si>
  <si>
    <t>CT4000-EPW-5-611</t>
  </si>
  <si>
    <t>5 additional years parts only warranty for the CT4000.</t>
  </si>
  <si>
    <t>CT4000-EPW-6</t>
  </si>
  <si>
    <t>CT4000-EPW-6-611</t>
  </si>
  <si>
    <t>6 additional years parts only warranty for the CT4000.</t>
  </si>
  <si>
    <t>CT4000-EPW-7</t>
  </si>
  <si>
    <t>CT4000-EPW-7-611</t>
  </si>
  <si>
    <t>7 additional years parts only warranty for the CT4000.</t>
  </si>
  <si>
    <t>CT4000-EPW-8</t>
  </si>
  <si>
    <t>CT4000-EPW-8-611</t>
  </si>
  <si>
    <t>8 additional years parts only warranty for the CT4000.</t>
  </si>
  <si>
    <t>CT4000-EPW-9</t>
  </si>
  <si>
    <t>CT4000-EPW-9-611</t>
  </si>
  <si>
    <t>9 additional years parts only warranty for the CT4000.</t>
  </si>
  <si>
    <t>EXPP-BLOCK-ASSURE-1-611</t>
  </si>
  <si>
    <t>1 prepaid year of ChargePoint Assure for Express Plus Power Block. Includes Parts and Labor Warranty, Remote Technical Support, On-Site Repairs when needed, Unlimited Configuration Changes, and Reporting.</t>
  </si>
  <si>
    <t>EXPP-BLOCK-ASSURE-10</t>
  </si>
  <si>
    <t>EXPP-BLOCK-ASSURE-10-611</t>
  </si>
  <si>
    <t>10 prepaid years of ChargePoint Assure for Express Plus Power Block. Includes Parts and Labor Warranty, Remote Technical Support, On-Site Repairs when needed, Unlimited Configuration Changes, and Reporting.</t>
  </si>
  <si>
    <t>EXPP-BLOCK-ASSURE-11</t>
  </si>
  <si>
    <t>EXPP-BLOCK-ASSURE-11-611</t>
  </si>
  <si>
    <t>11 prepaid years of ChargePoint Assure for Express Plus Power Block. Includes Parts and Labor Warranty, Remote Technical Support, On-Site Repairs when needed, Unlimited Configuration Changes, and Reporting.</t>
  </si>
  <si>
    <t>EXPP-BLOCK-ASSURE-12</t>
  </si>
  <si>
    <t>EXPP-BLOCK-ASSURE-12-611</t>
  </si>
  <si>
    <t>12 prepaid years of ChargePoint Assure for Express Plus Power Block. Includes Parts and Labor Warranty, Remote Technical Support, On-Site Repairs when needed, Unlimited Configuration Changes, and Reporting.</t>
  </si>
  <si>
    <t>EXPP-BLOCK-ASSURE-2-611</t>
  </si>
  <si>
    <t>2 prepaid years of ChargePoint Assure for Express Plus Power Block. Includes Parts and Labor Warranty, Remote Technical Support, On-Site Repairs when needed, Unlimited Configuration Changes, and Reporting.</t>
  </si>
  <si>
    <t>EXPP-BLOCK-ASSURE-3-611</t>
  </si>
  <si>
    <t>3 prepaid years of ChargePoint Assure for Express Plus Power Block. Includes Parts and Labor Warranty, Remote Technical Support, On-Site Repairs when needed, Unlimited Configuration Changes, and Reporting.</t>
  </si>
  <si>
    <t>EXPP-BLOCK-ASSURE-4-611</t>
  </si>
  <si>
    <t>4 prepaid years of ChargePoint Assure for Express Plus Power Block. Includes Parts and Labor Warranty, Remote Technical Support, On-Site Repairs when needed, Unlimited Configuration Changes, and Reporting.</t>
  </si>
  <si>
    <t>EXPP-BLOCK-ASSURE-5-611</t>
  </si>
  <si>
    <t>5 prepaid years of ChargePoint Assure for Express Plus Power Block. Includes Parts and Labor Warranty, Remote Technical Support, On-Site Repairs when needed, Unlimited Configuration Changes, and Reporting.</t>
  </si>
  <si>
    <t>EXPP-BLOCK-ASSURE-6</t>
  </si>
  <si>
    <t>EXPP-BLOCK-ASSURE-6-611</t>
  </si>
  <si>
    <t>6 prepaid years of ChargePoint Assure for Express Plus Power Block. Includes Parts and Labor Warranty, Remote Technical Support, On-Site Repairs when needed, Unlimited Configuration Changes, and Reporting.</t>
  </si>
  <si>
    <t>EXPP-BLOCK-ASSURE-7</t>
  </si>
  <si>
    <t>EXPP-BLOCK-ASSURE-7-611</t>
  </si>
  <si>
    <t>7 prepaid years of ChargePoint Assure for Express Plus Power Block. Includes Parts and Labor Warranty, Remote Technical Support, On-Site Repairs when needed, Unlimited Configuration Changes, and Reporting.</t>
  </si>
  <si>
    <t>EXPP-BLOCK-ASSURE-8</t>
  </si>
  <si>
    <t>EXPP-BLOCK-ASSURE-8-611</t>
  </si>
  <si>
    <t>8 prepaid years of ChargePoint Assure for Express Plus Power Block. Includes Parts and Labor Warranty, Remote Technical Support, On-Site Repairs when needed, Unlimited Configuration Changes, and Reporting.</t>
  </si>
  <si>
    <t>EXPP-BLOCK-ASSURE-9</t>
  </si>
  <si>
    <t>EXPP-BLOCK-ASSURE-9-611</t>
  </si>
  <si>
    <t>9 prepaid years of ChargePoint Assure for Express Plus Power Block. Includes Parts and Labor Warranty, Remote Technical Support, On-Site Repairs when needed, Unlimited Configuration Changes, and Reporting.</t>
  </si>
  <si>
    <t>EXPP-BLOCK-EPW-1</t>
  </si>
  <si>
    <t>EXPP-BLOCK-EPW-1-611</t>
  </si>
  <si>
    <t>Additional 1 year parts only warranty for Express Plus Power Block.</t>
  </si>
  <si>
    <t>EXPP-BLOCK-EPW-10</t>
  </si>
  <si>
    <t>EXPP-BLOCK-EPW-10-611</t>
  </si>
  <si>
    <t>Additional 10 years parts only warranty for Express Plus Power Block.</t>
  </si>
  <si>
    <t>EXPP-BLOCK-EPW-11</t>
  </si>
  <si>
    <t>EXPP-BLOCK-EPW-11-611</t>
  </si>
  <si>
    <t>Additional 11 years parts only warranty for Express Plus Power Block.</t>
  </si>
  <si>
    <t>EXPP-BLOCK-EPW-2</t>
  </si>
  <si>
    <t>EXPP-BLOCK-EPW-2-611</t>
  </si>
  <si>
    <t>Additional 2 years parts only warranty for Express Plus Power Block.</t>
  </si>
  <si>
    <t>EXPP-BLOCK-EPW-3</t>
  </si>
  <si>
    <t>EXPP-BLOCK-EPW-3-611</t>
  </si>
  <si>
    <t>Additional 3 years parts only warranty for Express Plus Power Block.</t>
  </si>
  <si>
    <t>EXPP-BLOCK-EPW-4</t>
  </si>
  <si>
    <t>EXPP-BLOCK-EPW-4-611</t>
  </si>
  <si>
    <t>Additional 4 years parts only warranty for Express Plus Power Block.</t>
  </si>
  <si>
    <t>EXPP-BLOCK-EPW-5</t>
  </si>
  <si>
    <t>EXPP-BLOCK-EPW-5-611</t>
  </si>
  <si>
    <t>Additional 5 years parts only warranty for Express Plus Power Block.</t>
  </si>
  <si>
    <t>EXPP-BLOCK-EPW-6</t>
  </si>
  <si>
    <t>EXPP-BLOCK-EPW-6-611</t>
  </si>
  <si>
    <t>Additional 6 years parts only warranty for Express Plus Power Block.</t>
  </si>
  <si>
    <t>EXPP-BLOCK-EPW-7</t>
  </si>
  <si>
    <t>EXPP-BLOCK-EPW-7-611</t>
  </si>
  <si>
    <t>Additional 7 years parts only warranty for Express Plus Power Block.</t>
  </si>
  <si>
    <t>EXPP-BLOCK-EPW-8</t>
  </si>
  <si>
    <t>EXPP-BLOCK-EPW-8-611</t>
  </si>
  <si>
    <t>Additional 8 years parts only warranty for Express Plus Power Block.</t>
  </si>
  <si>
    <t>EXPP-BLOCK-EPW-9</t>
  </si>
  <si>
    <t>EXPP-BLOCK-EPW-9-611</t>
  </si>
  <si>
    <t>Additional 9 years parts only warranty for Express Plus Power Block.</t>
  </si>
  <si>
    <t>EXPP-PL1000-DUAL-ASSURE-1</t>
  </si>
  <si>
    <t>EXPP-PL1000-DUAL-ASSURE-1-611</t>
  </si>
  <si>
    <t>1 prepaid year of ChargePoint Assure for the Express Plus Power Link 1000 dual cable dispenser. Includes Parts and Labor Warranty, Remote Technical Support, On-Site Repairs when needed, Unlimited Configuration Changes, and Reporting.</t>
  </si>
  <si>
    <t>EXPP-PL1000-DUAL-ASSURE-10</t>
  </si>
  <si>
    <t>EXPP-PL1000-DUAL-ASSURE-10-611</t>
  </si>
  <si>
    <t>10 prepaid years of ChargePoi Assure for the Express Plus Power Link 1000 dual cable dispenser. Includes Parts and Labor Warray, Remote Technical Support, On-Site Repairs when needed, Unlimited Configuration Changes, and Reporting.</t>
  </si>
  <si>
    <t>EXPP-PL1000-DUAL-ASSURE-2</t>
  </si>
  <si>
    <t>EXPP-PL1000-DUAL-ASSURE-2-611</t>
  </si>
  <si>
    <t>2 prepaid years of ChargePoint Assure for the Express Plus Power Link 1000 dual cable dispenser. Includes Parts and Labor Warranty, Remote Technical Support, On-Site Repairs when needed, Unlimited Configuration Changes, and Reporting.</t>
  </si>
  <si>
    <t>EXPP-PL1000-DUAL-ASSURE-3</t>
  </si>
  <si>
    <t>EXPP-PL1000-DUAL-ASSURE-3-611</t>
  </si>
  <si>
    <t>3 prepaid years of ChargePoint Assure for the Express Plus Power Link 1000 dual cable dispenser. Includes Parts and Labor Warranty, Remote Technical Support, On-Site Repairs when needed, Unlimited Configuration Changes, and Reporting.</t>
  </si>
  <si>
    <t>EXPP-PL1000-DUAL-ASSURE-4</t>
  </si>
  <si>
    <t>EXPP-PL1000-DUAL-ASSURE-4-611</t>
  </si>
  <si>
    <t>4 prepaid years of ChargePoint Assure for the Express Plus Power Link 1000 dual cable dispenser. Includes Parts and Labor Warranty, Remote Technical Support, On-Site Repairs when needed, Unlimited Configuration Changes, and Reporting.</t>
  </si>
  <si>
    <t>EXPP-PL1000-DUAL-ASSURE-5</t>
  </si>
  <si>
    <t>EXPP-PL1000-DUAL-ASSURE-5-611</t>
  </si>
  <si>
    <t>5 prepaid years of ChargePoint Assure for the Express Plus Power Link 1000 dual cable dispenser. Includes Parts and Labor Warranty, Remote Technical Support, On-Site Repairs when needed, Unlimited Configuration Changes, and Reporting.</t>
  </si>
  <si>
    <t>EXPP-PL1000-DUAL-ASSURE-5-NACS</t>
  </si>
  <si>
    <t>EXPP-PL1000-DUAL-ASSURE-5-NACS-611</t>
  </si>
  <si>
    <t>5 prepaid years of ChargePoint Assure for the Express Plus Power Link 1000 dual cable dispenser. Includes Parts and Labor Warranty, Remote Technical Support, On-Site Repairs when needed, Unlimited Configuration Changes, and Reporting. Includes parts and</t>
  </si>
  <si>
    <t>EXPP-PL1000-DUAL-ASSURE-6</t>
  </si>
  <si>
    <t>EXPP-PL1000-DUAL-ASSURE-6-611</t>
  </si>
  <si>
    <t>6 prepaid years of ChargePoint Assure for the Express Plus Power Link 1000 dual cable dispenser. Includes Parts and Labor Warranty, Remote Technical Support, On-Site Repairs when needed, Unlimited Configuration Changes, and Reporting.</t>
  </si>
  <si>
    <t>EXPP-PL1000-DUAL-ASSURE-7</t>
  </si>
  <si>
    <t>EXPP-PL1000-DUAL-ASSURE-7-611</t>
  </si>
  <si>
    <t>7 prepaid years of ChargePoint Assure for the Express Plus Power Link 1000 dual cable dispenser. Includes Parts and Labor Warranty, Remote Technical Support, On-Site Repairs when needed, Unlimited Configuration Changes, and Reporting.</t>
  </si>
  <si>
    <t>EXPP-PL1000-DUAL-ASSURE-8</t>
  </si>
  <si>
    <t>EXPP-PL1000-DUAL-ASSURE-8-611</t>
  </si>
  <si>
    <t>8 prepaid years of ChargePoint Assure for the Express Plus Power Link 1000 dual cable dispenser. Includes Parts and Labor Warranty, Remote Technical Support, On-Site Repairs when needed, Unlimited Configuration Changes, and Reporting.</t>
  </si>
  <si>
    <t>EXPP-PL1000-DUAL-ASSURE-9</t>
  </si>
  <si>
    <t>EXPP-PL1000-DUAL-ASSURE-9-611</t>
  </si>
  <si>
    <t>9 prepaid years of ChargePoint Assure for the Express Plus Power Link 1000 dual cable dispenser. Includes Parts and Labor Warranty, Remote Technical Support, On-Site Repairs when needed, Unlimited Configuration Changes, and Reporting.</t>
  </si>
  <si>
    <t>EXPP-PL1000-DUAL-EPW-1</t>
  </si>
  <si>
    <t>EXPP-PL1000-DUAL-EPW-1-611</t>
  </si>
  <si>
    <t>Additional 1 year parts only warranty for Express Plus Power Link 1000 dual cable dispenser.</t>
  </si>
  <si>
    <t>EXPP-PL1000-DUAL-EPW-2</t>
  </si>
  <si>
    <t>EXPP-PL1000-DUAL-EPW-2-611</t>
  </si>
  <si>
    <t>Additional 2 years parts only warranty for Express Plus Power Link 1000 dual cable dispenser.</t>
  </si>
  <si>
    <t>EXPP-PL1000-DUAL-EPW-3</t>
  </si>
  <si>
    <t>EXPP-PL1000-DUAL-EPW-3-611</t>
  </si>
  <si>
    <t>Additional 3 years parts only warranty for Express Plus Power Link 1000 dual cable dispenser.</t>
  </si>
  <si>
    <t>EXPP-PL1000-DUAL-EPW-4</t>
  </si>
  <si>
    <t>EXPP-PL1000-DUAL-EPW-4-611</t>
  </si>
  <si>
    <t>Additional 4 years parts only warranty for Express Plus Power Link 1000 dual cable dispenser.</t>
  </si>
  <si>
    <t>EXPP-PL1000-DUAL-EPW-5</t>
  </si>
  <si>
    <t>EXPP-PL1000-DUAL-EPW-5-611</t>
  </si>
  <si>
    <t>Additional 5 years parts only warranty for Express Plus Power Link 1000 dual cable dispenser.</t>
  </si>
  <si>
    <t>EXPP-PL1000-DUAL-EPW-6</t>
  </si>
  <si>
    <t>EXPP-PL1000-DUAL-EPW-6-611</t>
  </si>
  <si>
    <t>Additional 6 years parts only warranty for Express Plus Power Link 1000 dual cable dispenser.</t>
  </si>
  <si>
    <t>EXPP-PL1000-DUAL-EPW-7</t>
  </si>
  <si>
    <t>EXPP-PL1000-DUAL-EPW-7-611</t>
  </si>
  <si>
    <t>Additional 7 years parts only warranty for Express Plus Power Link 1000 dual cable dispenser.</t>
  </si>
  <si>
    <t>EXPP-PL1000-DUAL-EPW-8</t>
  </si>
  <si>
    <t>EXPP-PL1000-DUAL-EPW-8-611</t>
  </si>
  <si>
    <t>Additional 8 years parts only warranty for Express Plus Power Link 1000 dual cable dispenser.</t>
  </si>
  <si>
    <t>EXPP-PL1000-DUAL-EPW-9</t>
  </si>
  <si>
    <t>EXPP-PL1000-DUAL-EPW-9-611</t>
  </si>
  <si>
    <t>Additional 9 years parts only warranty for Express Plus Power Link 1000 dual cable dispenser.</t>
  </si>
  <si>
    <t>EXPP-PL1000-SINGLE-ASSURE-1</t>
  </si>
  <si>
    <t>EXPP-PL1000-SINGLE-ASSURE-1-611</t>
  </si>
  <si>
    <t>1 prepaid year of ChargePoint Assure for the Express Plus Power Link 1000 single cable dispenser. Includes Parts and Labor Warranty, Remote Technical Support, On-Site Repairs when needed, Unlimited Configuration Changes, and Reporting.</t>
  </si>
  <si>
    <t>EXPP-PL1000-SINGLE-ASSURE-10</t>
  </si>
  <si>
    <t>EXPP-PL1000-SINGLE-ASSURE-10-611</t>
  </si>
  <si>
    <t>10 prepaid years of ChargePoint Assure for the Express Plus Power Link 1000 single cable dispenser. Includes Parts and Labor Warranty, Remote Technical Support, On-Site Repairs when needed, Unlimited Configuration Changes, and Reporting.</t>
  </si>
  <si>
    <t>EXPP-PL1000-SINGLE-ASSURE-2</t>
  </si>
  <si>
    <t>EXPP-PL1000-SINGLE-ASSURE-2-611</t>
  </si>
  <si>
    <t>2 prepaid years of ChargePoint Assure for the Express Plus Power Link 1000 single cable dispenser. Includes Parts and Labor Warranty, Remote Technical Support, On-Site Repairs when needed, Unlimited Configuration Changes, and Reporting.</t>
  </si>
  <si>
    <t>EXPP-PL1000-SINGLE-ASSURE-3</t>
  </si>
  <si>
    <t>EXPP-PL1000-SINGLE-ASSURE-3-611</t>
  </si>
  <si>
    <t>3 prepaid years of ChargePoint Assure for the Express Plus Power Link 1000 single cable dispenser. Includes Parts and Labor Warranty, Remote Technical Support, On-Site Repairs when needed, Unlimited Configuration Changes, and Reporting.</t>
  </si>
  <si>
    <t>EXPP-PL1000-SINGLE-ASSURE-4</t>
  </si>
  <si>
    <t>EXPP-PL1000-SINGLE-ASSURE-4-611</t>
  </si>
  <si>
    <t>4 prepaid years of ChargePoint Assure for the Express Plus Power Link 1000 single cable dispenser. Includes Parts and Labor Warranty, Remote Technical Support, On-Site Repairs when needed, Unlimited Configuration Changes, and Reporting.</t>
  </si>
  <si>
    <t>EXPP-PL1000-SINGLE-ASSURE-5</t>
  </si>
  <si>
    <t>EXPP-PL1000-SINGLE-ASSURE-5-611</t>
  </si>
  <si>
    <t>5 prepaid years of ChargePoint Assure for the Express Plus Power Link 1000 single cable dispenser. Includes Parts and Labor Warranty, Remote Technical Support, On-Site Repairs when needed, Unlimited Configuration Changes, and Reporting.</t>
  </si>
  <si>
    <t>EXPP-PL1000-SINGLE-ASSURE-6</t>
  </si>
  <si>
    <t>EXPP-PL1000-SINGLE-ASSURE-6-611</t>
  </si>
  <si>
    <t>6 prepaid years of ChargePoint Assure for the Express Plus Power Link 1000 single cable dispenser. Includes Parts and Labor Warranty, Remote Technical Support, On-Site Repairs when needed, Unlimited Configuration Changes, and Reporting.</t>
  </si>
  <si>
    <t>EXPP-PL1000-SINGLE-ASSURE-7</t>
  </si>
  <si>
    <t>EXPP-PL1000-SINGLE-ASSURE-7-611</t>
  </si>
  <si>
    <t>7 prepaid years of ChargePoint Assure for the Express Plus Power Link 1000 single cable dispenser. Includes Parts and Labor Warranty, Remote Technical Support, On-Site Repairs when needed, Unlimited Configuration Changes, and Reporting.</t>
  </si>
  <si>
    <t>EXPP-PL1000-SINGLE-ASSURE-8</t>
  </si>
  <si>
    <t>EXPP-PL1000-SINGLE-ASSURE-8-611</t>
  </si>
  <si>
    <t>8 prepaid years of ChargePoint Assure for the Express Plus Power Link 1000 single cable dispenser. Includes Parts and Labor Warranty, Remote Technical Support, On-Site Repairs when needed, Unlimited Configuration Changes, and Reporting.</t>
  </si>
  <si>
    <t>EXPP-PL1000-SINGLE-ASSURE-9</t>
  </si>
  <si>
    <t>EXPP-PL1000-SINGLE-ASSURE-9-611</t>
  </si>
  <si>
    <t>9 prepaid years of ChargePoint Assure for the Express Plus Power Link 1000 single cable dispenser. Includes Parts and Labor Warranty, Remote Technical Support, On-Site Repairs when needed, Unlimited Configuration Changes, and Reporting.</t>
  </si>
  <si>
    <t>EXPP-PL1000-SINGLE-EPW-1</t>
  </si>
  <si>
    <t>EXPP-PL1000-SINGLE-EPW-1-611</t>
  </si>
  <si>
    <t>Additional 1 year parts only warranty for Express Plus Power Link 1000 single cable dispenser.</t>
  </si>
  <si>
    <t>EXPP-PL1000-SINGLE-EPW-2</t>
  </si>
  <si>
    <t>EXPP-PL1000-SINGLE-EPW-2-611</t>
  </si>
  <si>
    <t>Additional 2 years parts only warranty for Express Plus Power Link 1000 single cable dispenser.</t>
  </si>
  <si>
    <t>EXPP-PL1000-SINGLE-EPW-3</t>
  </si>
  <si>
    <t>EXPP-PL1000-SINGLE-EPW-3-611</t>
  </si>
  <si>
    <t>Additional 3 years parts only warranty for Express Plus Power Link 1000 single cable dispenser.</t>
  </si>
  <si>
    <t>EXPP-PL1000-SINGLE-EPW-4</t>
  </si>
  <si>
    <t>EXPP-PL1000-SINGLE-EPW-4-611</t>
  </si>
  <si>
    <t>Additional 4 years parts only warranty for Express Plus Power Link 1000 single cable dispenser.</t>
  </si>
  <si>
    <t>EXPP-PL1000-SINGLE-EPW-5</t>
  </si>
  <si>
    <t>EXPP-PL1000-SINGLE-EPW-5-611</t>
  </si>
  <si>
    <t>Additional 5 years parts only warranty for Express Plus Power Link 1000 single cable dispenser.</t>
  </si>
  <si>
    <t>EXPP-PL1000-SINGLE-EPW-6</t>
  </si>
  <si>
    <t>EXPP-PL1000-SINGLE-EPW-6-611</t>
  </si>
  <si>
    <t>Additional 6 years parts only warranty for Express Plus Power Link 1000 single cable dispenser.</t>
  </si>
  <si>
    <t>EXPP-PL1000-SINGLE-EPW-7</t>
  </si>
  <si>
    <t>EXPP-PL1000-SINGLE-EPW-7-611</t>
  </si>
  <si>
    <t>Additional 7 years parts only warranty for Express Plus Power Link 1000 single cable dispenser.</t>
  </si>
  <si>
    <t>EXPP-PL1000-SINGLE-EPW-8</t>
  </si>
  <si>
    <t>EXPP-PL1000-SINGLE-EPW-8-611</t>
  </si>
  <si>
    <t>Additional 8 years parts only warranty for Express Plus Power Link 1000 single cable dispenser.</t>
  </si>
  <si>
    <t>EXPP-PL1000-SINGLE-EPW-9</t>
  </si>
  <si>
    <t>EXPP-PL1000-SINGLE-EPW-9-611</t>
  </si>
  <si>
    <t>Additional 9 years parts only warranty for Express Plus Power Link 1000 single cable dispenser.</t>
  </si>
  <si>
    <t>EXPP-PL2000-DUAL-ASSURE-1-611</t>
  </si>
  <si>
    <t>1 prepaid year of ChargePoint Assure for the Express Plus Power Link 2000 dual cable dispenser. Includes Parts and Labor Warranty, Remote Technical Support, On-Site Repairs when needed, Unlimited Configuration Changes, and Reporting.</t>
  </si>
  <si>
    <t>EXPP-PL2000-DUAL-ASSURE-10</t>
  </si>
  <si>
    <t>EXPP-PL2000-DUAL-ASSURE-10-611</t>
  </si>
  <si>
    <t>10 prepaid years of ChargePoi Assure for the Express Plus Power Link 2000 dual cable dispenser. Includes Parts and Labor Warray, Remote Technical Support, On-Site Repairs when needed, Unlimited Configuration Changes, and Reporting.</t>
  </si>
  <si>
    <t>EXPP-PL2000-DUAL-ASSURE-11</t>
  </si>
  <si>
    <t>EXPP-PL2000-DUAL-ASSURE-11-611</t>
  </si>
  <si>
    <t>11 prepaid years of ChargePoi Assure for the Express Plus Power Link 2000 dual cable dispenser. Includes Parts and Labor Warray, Remote Technical Support, On-Site Repairs when needed, Unlimited Configuration Changes, and Reporting.</t>
  </si>
  <si>
    <t>EXPP-PL2000-DUAL-ASSURE-12</t>
  </si>
  <si>
    <t>EXPP-PL2000-DUAL-ASSURE-12-611</t>
  </si>
  <si>
    <t>12 prepaid years of ChargePoi Assure for the Express Plus Power Link 2000 dual cable dispenser. Includes Parts and Labor Warray, Remote Technical Support, On-Site Repairs when needed, Unlimited Configuration Changes, and Reporting.</t>
  </si>
  <si>
    <t>EXPP-PL2000-DUAL-ASSURE-2-611</t>
  </si>
  <si>
    <t>2 prepaid years of ChargePoint Assure for the Express Plus Power Link 2000 dual cable dispenser. Includes Parts and Labor Warranty, Remote Technical Support, On-Site Repairs when needed, Unlimited Configuration Changes, and Reporting.</t>
  </si>
  <si>
    <t>EXPP-PL2000-DUAL-ASSURE-3-611</t>
  </si>
  <si>
    <t>3 prepaid years of ChargePoint Assure for the Express Plus Power Link 2000 dual cable dispenser. Includes Parts and Labor Warranty, Remote Technical Support, On-Site Repairs when needed, Unlimited Configuration Changes, and Reporting.</t>
  </si>
  <si>
    <t>EXPP-PL2000-DUAL-ASSURE-4-611</t>
  </si>
  <si>
    <t>4 prepaid years of ChargePoint Assure for the Express Plus Power Link 2000 dual cable dispenser. Includes Parts and Labor Warranty, Remote Technical Support, On-Site Repairs when needed, Unlimited Configuration Changes, and Reporting.</t>
  </si>
  <si>
    <t>EXPP-PL2000-DUAL-ASSURE-5-611</t>
  </si>
  <si>
    <t>5 prepaid years of ChargePoint Assure for the Express Plus Power Link 2000 dual cable dispenser. Includes Parts and Labor Warranty, Remote Technical Support, On-Site Repairs when needed, Unlimited Configuration Changes, and Reporting.</t>
  </si>
  <si>
    <t>EXPP-PL2000-DUAL-ASSURE-6</t>
  </si>
  <si>
    <t>EXPP-PL2000-DUAL-ASSURE-6-611</t>
  </si>
  <si>
    <t>6 prepaid years of ChargePoint Assure for the Express Plus Power Link 2000 dual cable dispenser. Includes Parts and Labor Warranty, Remote Technical Support, On-Site Repairs when needed, Unlimited Configuration Changes, and Reporting.</t>
  </si>
  <si>
    <t>EXPP-PL2000-DUAL-ASSURE-7</t>
  </si>
  <si>
    <t>EXPP-PL2000-DUAL-ASSURE-7-611</t>
  </si>
  <si>
    <t>7 prepaid years of ChargePoint Assure for the Express Plus Power Link 2000 dual cable dispenser. Includes Parts and Labor Warranty, Remote Technical Support, On-Site Repairs when needed, Unlimited Configuration Changes, and Reporting.</t>
  </si>
  <si>
    <t>EXPP-PL2000-DUAL-ASSURE-8</t>
  </si>
  <si>
    <t>EXPP-PL2000-DUAL-ASSURE-8-611</t>
  </si>
  <si>
    <t>8 prepaid years of ChargePoint Assure for the Express Plus Power Link 2000 dual cable dispenser. Includes Parts and Labor Warranty, Remote Technical Support, On-Site Repairs when needed, Unlimited Configuration Changes, and Reporting.</t>
  </si>
  <si>
    <t>EXPP-PL2000-DUAL-ASSURE-9</t>
  </si>
  <si>
    <t>EXPP-PL2000-DUAL-ASSURE-9-611</t>
  </si>
  <si>
    <t>9 prepaid years of ChargePoint Assure for the Express Plus Power Link 2000 dual cable dispenser. Includes Parts and Labor Warranty, Remote Technical Support, On-Site Repairs when needed, Unlimited Configuration Changes, and Reporting.</t>
  </si>
  <si>
    <t>EXPP-PL2000-DUAL-EPW-1</t>
  </si>
  <si>
    <t>EXPP-PL2000-DUAL-EPW-1-611</t>
  </si>
  <si>
    <t>Additional 1 year parts only warranty for Express Plus Power Link 2000 dual cable dispenser.</t>
  </si>
  <si>
    <t>EXPP-PL2000-DUAL-EPW-10</t>
  </si>
  <si>
    <t>EXPP-PL2000-DUAL-EPW-10-611</t>
  </si>
  <si>
    <t>Additional 10 years parts only warranty for Express Plus Power Link 2000 dual cable dispenser.</t>
  </si>
  <si>
    <t>EXPP-PL2000-DUAL-EPW-11</t>
  </si>
  <si>
    <t>EXPP-PL2000-DUAL-EPW-11-611</t>
  </si>
  <si>
    <t>Additional 11 years parts only warranty for Express Plus Power Link 2000 dual cable dispenser.</t>
  </si>
  <si>
    <t>EXPP-PL2000-DUAL-EPW-2</t>
  </si>
  <si>
    <t>EXPP-PL2000-DUAL-EPW-2-611</t>
  </si>
  <si>
    <t>Additional 2 years parts only warranty for Express Plus Power Link 2000 dual cable dispenser.</t>
  </si>
  <si>
    <t>EXPP-PL2000-DUAL-EPW-3</t>
  </si>
  <si>
    <t>EXPP-PL2000-DUAL-EPW-3-611</t>
  </si>
  <si>
    <t>Additional 3 years parts only warranty for Express Plus Power Link 2000 dual cable dispenser.</t>
  </si>
  <si>
    <t>EXPP-PL2000-DUAL-EPW-4</t>
  </si>
  <si>
    <t>EXPP-PL2000-DUAL-EPW-4-611</t>
  </si>
  <si>
    <t>Additional 4 years parts only warranty for Express Plus Power Link 2000 dual cable dispenser.</t>
  </si>
  <si>
    <t>EXPP-PL2000-DUAL-EPW-5</t>
  </si>
  <si>
    <t>EXPP-PL2000-DUAL-EPW-5-611</t>
  </si>
  <si>
    <t>Additional 5 years parts only warranty for Express Plus Power Link 2000 dual cable dispenser.</t>
  </si>
  <si>
    <t>EXPP-PL2000-DUAL-EPW-6</t>
  </si>
  <si>
    <t>EXPP-PL2000-DUAL-EPW-6-611</t>
  </si>
  <si>
    <t>Additional 6 years parts only warranty for Express Plus Power Link 2000 dual cable dispenser.</t>
  </si>
  <si>
    <t>EXPP-PL2000-DUAL-EPW-7</t>
  </si>
  <si>
    <t>EXPP-PL2000-DUAL-EPW-7-611</t>
  </si>
  <si>
    <t>Additional 7 years parts only warranty for Express Plus Power Link 2000 dual cable dispenser.</t>
  </si>
  <si>
    <t>EXPP-PL2000-DUAL-EPW-8</t>
  </si>
  <si>
    <t>EXPP-PL2000-DUAL-EPW-8-611</t>
  </si>
  <si>
    <t>Additional 8 years parts only warranty for Express Plus Power Link 2000 dual cable dispenser.</t>
  </si>
  <si>
    <t>EXPP-PL2000-DUAL-EPW-9</t>
  </si>
  <si>
    <t>EXPP-PL2000-DUAL-EPW-9-611</t>
  </si>
  <si>
    <t>Additional 9 years parts only warranty for Express Plus Power Link 2000 dual cable dispenser.</t>
  </si>
  <si>
    <t>EXPP-PL2000-SINGLE-ASSURE-1</t>
  </si>
  <si>
    <t>EXPP-PL2000-SINGLE-ASSURE-1-611</t>
  </si>
  <si>
    <t>1 prepaid year of ChargePoint Assure for the Express Plus Power Link 2000 single cable dispenser. Includes Parts and Labor Warranty, Remote Technical Support, On-Site Repairs when needed, Unlimited Configuration Changes, and Reporting.</t>
  </si>
  <si>
    <t>EXPP-PL2000-SINGLE-ASSURE-10</t>
  </si>
  <si>
    <t>EXPP-PL2000-SINGLE-ASSURE-10-611</t>
  </si>
  <si>
    <t>10 prepaid years of ChargePoint Assure for the Express Plus Power Link 2000 single cable dispenser. Includes Parts and Labor Warranty, Remote Technical Support, On-Site Repairs when needed, Unlimited Configuration Changes, and Reporting.</t>
  </si>
  <si>
    <t>EXPP-PL2000-SINGLE-ASSURE-11</t>
  </si>
  <si>
    <t>EXPP-PL2000-SINGLE-ASSURE-11-611</t>
  </si>
  <si>
    <t>11 prepaid years of ChargePoint Assure for the Express Plus Power Link 2000 single cable dispenser. Includes Parts and Labor Warranty, Remote Technical Support, On-Site Repairs when needed, Unlimited Configuration Changes, and Reporting.</t>
  </si>
  <si>
    <t>EXPP-PL2000-SINGLE-ASSURE-12</t>
  </si>
  <si>
    <t>EXPP-PL2000-SINGLE-ASSURE-12-611</t>
  </si>
  <si>
    <t>12 prepaid years of ChargePoint Assure for the Express Plus Power Link 2000 single cable dispenser. Includes Parts and Labor Warranty, Remote Technical Support, On-Site Repairs when needed, Unlimited Configuration Changes, and Reporting.</t>
  </si>
  <si>
    <t>EXPP-PL2000-SINGLE-ASSURE-2</t>
  </si>
  <si>
    <t>EXPP-PL2000-SINGLE-ASSURE-2-611</t>
  </si>
  <si>
    <t>2 prepaid years of ChargePoint Assure for the Express Plus Power Link 2000 single cable dispenser. Includes Parts and Labor Warranty, Remote Technical Support, On-Site Repairs when needed, Unlimited Configuration Changes, and Reporting.</t>
  </si>
  <si>
    <t>EXPP-PL2000-SINGLE-ASSURE-3</t>
  </si>
  <si>
    <t>EXPP-PL2000-SINGLE-ASSURE-3-611</t>
  </si>
  <si>
    <t>3 prepaid years of ChargePoint Assure for the Express Plus Power Link 2000 single cable dispenser. Includes Parts and Labor Warranty, Remote Technical Support, On-Site Repairs when needed, Unlimited Configuration Changes, and Reporting.</t>
  </si>
  <si>
    <t>EXPP-PL2000-SINGLE-ASSURE-4</t>
  </si>
  <si>
    <t>EXPP-PL2000-SINGLE-ASSURE-4-611</t>
  </si>
  <si>
    <t>4 prepaid years of ChargePoint Assure for the Express Plus Power Link 2000 single cable dispenser. Includes Parts and Labor Warranty, Remote Technical Support, On-Site Repairs when needed, Unlimited Configuration Changes, and Reporting.</t>
  </si>
  <si>
    <t>EXPP-PL2000-SINGLE-ASSURE-5</t>
  </si>
  <si>
    <t>EXPP-PL2000-SINGLE-ASSURE-5-611</t>
  </si>
  <si>
    <t>5 prepaid years of ChargePoint Assure for the Express Plus Power Link 2000 single cable dispenser. Includes Parts and Labor Warranty, Remote Technical Support, On-Site Repairs when needed, Unlimited Configuration Changes, and Reporting.</t>
  </si>
  <si>
    <t>EXPP-PL2000-SINGLE-ASSURE-6</t>
  </si>
  <si>
    <t>EXPP-PL2000-SINGLE-ASSURE-6-611</t>
  </si>
  <si>
    <t>6 prepaid years of ChargePoint Assure for the Express Plus Power Link 2000 single cable dispenser. Includes Parts and Labor Warranty, Remote Technical Support, On-Site Repairs when needed, Unlimited Configuration Changes, and Reporting.</t>
  </si>
  <si>
    <t>EXPP-PL2000-SINGLE-ASSURE-7</t>
  </si>
  <si>
    <t>EXPP-PL2000-SINGLE-ASSURE-7-611</t>
  </si>
  <si>
    <t>7 prepaid years of ChargePoint Assure for the Express Plus Power Link 2000 single cable dispenser. Includes Parts and Labor Warranty, Remote Technical Support, On-Site Repairs when needed, Unlimited Configuration Changes, and Reporting.</t>
  </si>
  <si>
    <t>EXPP-PL2000-SINGLE-ASSURE-8</t>
  </si>
  <si>
    <t>EXPP-PL2000-SINGLE-ASSURE-8-611</t>
  </si>
  <si>
    <t>8 prepaid years of ChargePoint Assure for the Express Plus Power Link 2000 single cable dispenser. Includes Parts and Labor Warranty, Remote Technical Support, On-Site Repairs when needed, Unlimited Configuration Changes, and Reporting.</t>
  </si>
  <si>
    <t>EXPP-PL2000-SINGLE-ASSURE-9</t>
  </si>
  <si>
    <t>EXPP-PL2000-SINGLE-ASSURE-9-611</t>
  </si>
  <si>
    <t>9 prepaid years of ChargePoint Assure for the Express Plus Power Link 2000 single cable dispenser. Includes Parts and Labor Warranty, Remote Technical Support, On-Site Repairs when needed, Unlimited Configuration Changes, and Reporting.</t>
  </si>
  <si>
    <t>EXPP-PL2000-SINGLE-EPW-1</t>
  </si>
  <si>
    <t>EXPP-PL2000-SINGLE-EPW-1-611</t>
  </si>
  <si>
    <t>Additional 1 year parts only warranty for Express Plus Power Link 2000 single cable dispenser.</t>
  </si>
  <si>
    <t>EXPP-PL2000-SINGLE-EPW-10</t>
  </si>
  <si>
    <t>EXPP-PL2000-SINGLE-EPW-10-611</t>
  </si>
  <si>
    <t>Additional 10 years parts only warranty for Express Plus Power Link 2000 single cable dispenser.</t>
  </si>
  <si>
    <t>EXPP-PL2000-SINGLE-EPW-11</t>
  </si>
  <si>
    <t>EXPP-PL2000-SINGLE-EPW-11-611</t>
  </si>
  <si>
    <t>Additional 11 years parts only warranty for Express Plus Power Link 2000 single cable dispenser.</t>
  </si>
  <si>
    <t>EXPP-PL2000-SINGLE-EPW-2</t>
  </si>
  <si>
    <t>EXPP-PL2000-SINGLE-EPW-2-611</t>
  </si>
  <si>
    <t>Additional 2 years parts only warranty for Express Plus Power Link 2000 single cable dispenser.</t>
  </si>
  <si>
    <t>EXPP-PL2000-SINGLE-EPW-3</t>
  </si>
  <si>
    <t>EXPP-PL2000-SINGLE-EPW-3-611</t>
  </si>
  <si>
    <t>Additional 3 years parts only warranty for Express Plus Power Link 2000 single cable dispenser.</t>
  </si>
  <si>
    <t>EXPP-PL2000-SINGLE-EPW-4</t>
  </si>
  <si>
    <t>EXPP-PL2000-SINGLE-EPW-4-611</t>
  </si>
  <si>
    <t>Additional 4 years parts only warranty for Express Plus Power Link 2000 single cable dispenser.</t>
  </si>
  <si>
    <t>EXPP-PL2000-SINGLE-EPW-5</t>
  </si>
  <si>
    <t>EXPP-PL2000-SINGLE-EPW-5-611</t>
  </si>
  <si>
    <t>Additional 5 years parts only warranty for Express Plus Power Link 2000 single cable dispenser.</t>
  </si>
  <si>
    <t>EXPP-PL2000-SINGLE-EPW-6</t>
  </si>
  <si>
    <t>EXPP-PL2000-SINGLE-EPW-6-611</t>
  </si>
  <si>
    <t>Additional 6 years parts only warranty for Express Plus Power Link 2000 single cable dispenser.</t>
  </si>
  <si>
    <t>EXPP-PL2000-SINGLE-EPW-7</t>
  </si>
  <si>
    <t>EXPP-PL2000-SINGLE-EPW-7-611</t>
  </si>
  <si>
    <t>Additional 7 years parts only warranty for Express Plus Power Link 2000 single cable dispenser.</t>
  </si>
  <si>
    <t>EXPP-PL2000-SINGLE-EPW-8</t>
  </si>
  <si>
    <t>EXPP-PL2000-SINGLE-EPW-8-611</t>
  </si>
  <si>
    <t>Additional 8 years parts only warranty for Express Plus Power Link 2000 single cable dispenser.</t>
  </si>
  <si>
    <t>EXPP-PL2000-SINGLE-EPW-9</t>
  </si>
  <si>
    <t>EXPP-PL2000-SINGLE-EPW-9-611</t>
  </si>
  <si>
    <t>Additional 9 years parts only warranty for Express Plus Power Link 2000 single cable dispenser.</t>
  </si>
  <si>
    <t>CPF-ASSUREPRO-1</t>
  </si>
  <si>
    <t>CPF-ASSUREPRO-1-611</t>
  </si>
  <si>
    <t>1 year prepaid Assure Pro for CPF Family stations.</t>
  </si>
  <si>
    <t>CPF-ASSUREPRO-2</t>
  </si>
  <si>
    <t>CPF-ASSUREPRO-2-611</t>
  </si>
  <si>
    <t>2 years prepaid Assure Pro for CPF Family stations.</t>
  </si>
  <si>
    <t>CPF-ASSUREPRO-3</t>
  </si>
  <si>
    <t>CPF-ASSUREPRO-3-611</t>
  </si>
  <si>
    <t>3 years prepaid Assure Pro for CPF Family stations.</t>
  </si>
  <si>
    <t>CPF-ASSUREPRO-4</t>
  </si>
  <si>
    <t>CPF-ASSUREPRO-4-611</t>
  </si>
  <si>
    <t>4 years prepaid Assure Pro for CPF Family stations.</t>
  </si>
  <si>
    <t>CPF-ASSUREPRO-5</t>
  </si>
  <si>
    <t>CPF-ASSUREPRO-5-611</t>
  </si>
  <si>
    <t>5 years prepaid Assure Pro for CPF Family stations.</t>
  </si>
  <si>
    <t>EXPP-PL1000-DUAL-ASSUREPRO-1</t>
  </si>
  <si>
    <t>EXPP-PL1000-DUAL-ASSUREPRO-1-611</t>
  </si>
  <si>
    <t>1 prepaid year of ChargePoint Assure Pro for the Express Plus Power Link 1000 dual cable dispenser.</t>
  </si>
  <si>
    <t>EXPP-PL1000-DUAL-ASSUREPRO-10</t>
  </si>
  <si>
    <t>EXPP-PL1000-DUAL-ASSUREPRO-10-611</t>
  </si>
  <si>
    <t>10 prepaid years of ChargePoint Assure Pro for the Express Plus Power Link 1000 dual cable dispenser.</t>
  </si>
  <si>
    <t>EXPP-PL1000-DUAL-ASSUREPRO-2</t>
  </si>
  <si>
    <t>EXPP-PL1000-DUAL-ASSUREPRO-2-611</t>
  </si>
  <si>
    <t>2 prepaid years of ChargePoint Assure Pro for the Express Plus Power Link 1000 dual cable dispenser.</t>
  </si>
  <si>
    <t>EXPP-PL1000-DUAL-ASSUREPRO-3</t>
  </si>
  <si>
    <t>EXPP-PL1000-DUAL-ASSUREPRO-3-611</t>
  </si>
  <si>
    <t>3 prepaid years of ChargePoint Assure Pro for the Express Plus Power Link 1000 dual cable dispenser.</t>
  </si>
  <si>
    <t>EXPP-PL1000-DUAL-ASSUREPRO-4</t>
  </si>
  <si>
    <t>EXPP-PL1000-DUAL-ASSUREPRO-4-611</t>
  </si>
  <si>
    <t>4 prepaid years of ChargePoint Assure Pro for the Express Plus Power Link 1000 dual cable dispenser.</t>
  </si>
  <si>
    <t>EXPP-PL1000-DUAL-ASSUREPRO-5</t>
  </si>
  <si>
    <t>EXPP-PL1000-DUAL-ASSUREPRO-5-611</t>
  </si>
  <si>
    <t>5 prepaid years of ChargePoint Assure Pro for the Express Plus Power Link 1000 dual cable dispenser.</t>
  </si>
  <si>
    <t>EXPP-PL1000-DUAL-ASSUREPRO-6</t>
  </si>
  <si>
    <t>EXPP-PL1000-DUAL-ASSUREPRO-6-611</t>
  </si>
  <si>
    <t>6 prepaid years of ChargePoint Assure Pro for the Express Plus Power Link 1000 dual cable dispenser.</t>
  </si>
  <si>
    <t>EXPP-PL1000-DUAL-ASSUREPRO-7</t>
  </si>
  <si>
    <t>EXPP-PL1000-DUAL-ASSUREPRO-7-611</t>
  </si>
  <si>
    <t>7 prepaid years of ChargePoint Assure Pro for the Express Plus Power Link 1000 dual cable dispenser.</t>
  </si>
  <si>
    <t>EXPP-PL1000-DUAL-ASSUREPRO-8</t>
  </si>
  <si>
    <t>EXPP-PL1000-DUAL-ASSUREPRO-8-611</t>
  </si>
  <si>
    <t>8 prepaid years of ChargePoint Assure Pro for the Express Plus Power Link 1000 dual cable dispenser.</t>
  </si>
  <si>
    <t>EXPP-PL1000-DUAL-ASSUREPRO-9</t>
  </si>
  <si>
    <t>EXPP-PL1000-DUAL-ASSUREPRO-9-611</t>
  </si>
  <si>
    <t>9 prepaid years of ChargePoint Assure Pro for the Express Plus Power Link 1000 dual cable dispenser.</t>
  </si>
  <si>
    <t>EXPP-PL1000-SINGLE-ASSUREPRO-1</t>
  </si>
  <si>
    <t>EXPP-PL1000-SINGLE-ASSUREPRO-1-611</t>
  </si>
  <si>
    <t>1 prepaid year of ChargePoint Assure Pro for the Express Plus Power Link 1000 single cable dispenser.</t>
  </si>
  <si>
    <t>EXPP-PL1000-SINGLE-ASSUREPRO-10</t>
  </si>
  <si>
    <t>EXPP-PL1000-SINGLE-ASSUREPRO-10-611</t>
  </si>
  <si>
    <t>10 prepaid years of ChargePoint Assure Pro for the Express Plus Power Link 1000 single cable dispenser.</t>
  </si>
  <si>
    <t>EXPP-PL1000-SINGLE-ASSUREPRO-2</t>
  </si>
  <si>
    <t>EXPP-PL1000-SINGLE-ASSUREPRO-2-611</t>
  </si>
  <si>
    <t>2 prepaid years of ChargePoint Assure Pro for the Express Plus Power Link 1000 single cable dispenser.</t>
  </si>
  <si>
    <t>EXPP-PL1000-SINGLE-ASSUREPRO-3</t>
  </si>
  <si>
    <t>EXPP-PL1000-SINGLE-ASSUREPRO-3-611</t>
  </si>
  <si>
    <t>3 prepaid years of ChargePoint Assure Pro for the Express Plus Power Link 1000 single cable dispenser.</t>
  </si>
  <si>
    <t>EXPP-PL1000-SINGLE-ASSUREPRO-4</t>
  </si>
  <si>
    <t>EXPP-PL1000-SINGLE-ASSUREPRO-4-611</t>
  </si>
  <si>
    <t>4 prepaid years of ChargePoint Assure Pro for the Express Plus Power Link 1000 single cable dispenser.</t>
  </si>
  <si>
    <t>EXPP-PL1000-SINGLE-ASSUREPRO-5</t>
  </si>
  <si>
    <t>EXPP-PL1000-SINGLE-ASSUREPRO-5-611</t>
  </si>
  <si>
    <t>5 prepaid years of ChargePoint Assure Pro for the Express Plus Power Link 1000 single cable dispenser.</t>
  </si>
  <si>
    <t>EXPP-PL1000-SINGLE-ASSUREPRO-6</t>
  </si>
  <si>
    <t>EXPP-PL1000-SINGLE-ASSUREPRO-6-611</t>
  </si>
  <si>
    <t>6 prepaid years of ChargePoint Assure Pro for the Express Plus Power Link 1000 single cable dispenser.</t>
  </si>
  <si>
    <t>EXPP-PL1000-SINGLE-ASSUREPRO-7</t>
  </si>
  <si>
    <t>EXPP-PL1000-SINGLE-ASSUREPRO-7-611</t>
  </si>
  <si>
    <t>7 prepaid years of ChargePoint Assure Pro for the Express Plus Power Link 1000 single cable dispenser.</t>
  </si>
  <si>
    <t>EXPP-PL1000-SINGLE-ASSUREPRO-8</t>
  </si>
  <si>
    <t>EXPP-PL1000-SINGLE-ASSUREPRO-8-611</t>
  </si>
  <si>
    <t>8 prepaid years of ChargePoint Assure Pro for the Express Plus Power Link 1000 single cable dispenser.</t>
  </si>
  <si>
    <t>EXPP-PL1000-SINGLE-ASSUREPRO-9</t>
  </si>
  <si>
    <t>EXPP-PL1000-SINGLE-ASSUREPRO-9-611</t>
  </si>
  <si>
    <t>9 prepaid years of ChargePoint Assure Pro for the Express Plus Power Link 1000 single cable dispenser.</t>
  </si>
  <si>
    <t>EXPP-BLOCK-ASSUREPRO-1-611</t>
  </si>
  <si>
    <t>1 prepaid year of ChargePoint Assure Pro for Express Plus Power Block.</t>
  </si>
  <si>
    <t>EXPP-BLOCK-ASSUREPRO-10</t>
  </si>
  <si>
    <t>EXPP-BLOCK-ASSUREPRO-10-611</t>
  </si>
  <si>
    <t>10 prepaid years of ChargePoint Assure Pro for Express Plus Power Block.</t>
  </si>
  <si>
    <t>EXPP-BLOCK-ASSUREPRO-11</t>
  </si>
  <si>
    <t>EXPP-BLOCK-ASSUREPRO-11-611</t>
  </si>
  <si>
    <t>11 prepaid years of ChargePoint Assure Pro for Express Plus Power Block.</t>
  </si>
  <si>
    <t>EXPP-BLOCK-ASSUREPRO-12</t>
  </si>
  <si>
    <t>EXPP-BLOCK-ASSUREPRO-12-611</t>
  </si>
  <si>
    <t>12 prepaid years of ChargePoint Assure Pro for Express Plus Power Block.</t>
  </si>
  <si>
    <t>EXPP-BLOCK-ASSUREPRO-2-611</t>
  </si>
  <si>
    <t>2 prepaid years of ChargePoint Assure Pro for Express Plus Power Block.</t>
  </si>
  <si>
    <t>EXPP-BLOCK-ASSUREPRO-3-611</t>
  </si>
  <si>
    <t>3 prepaid years of ChargePoint Assure Pro for Express Plus Power Block.</t>
  </si>
  <si>
    <t>EXPP-BLOCK-ASSUREPRO-4-611</t>
  </si>
  <si>
    <t>4 prepaid years of ChargePoint Assure Pro for Express Plus Power Block.</t>
  </si>
  <si>
    <t>EXPP-BLOCK-ASSUREPRO-5-611</t>
  </si>
  <si>
    <t>5 prepaid years of ChargePoint Assure Pro for Express Plus Power Block.</t>
  </si>
  <si>
    <t>EXPP-BLOCK-ASSUREPRO-6</t>
  </si>
  <si>
    <t>EXPP-BLOCK-ASSUREPRO-6-611</t>
  </si>
  <si>
    <t>6 prepaid years of ChargePoint Assure Pro for Express Plus Power Block.</t>
  </si>
  <si>
    <t>EXPP-BLOCK-ASSUREPRO-7</t>
  </si>
  <si>
    <t>EXPP-BLOCK-ASSUREPRO-7-611</t>
  </si>
  <si>
    <t>7 prepaid years of ChargePoint Assure Pro for Express Plus Power Block.</t>
  </si>
  <si>
    <t>EXPP-BLOCK-ASSUREPRO-8</t>
  </si>
  <si>
    <t>EXPP-BLOCK-ASSUREPRO-8-611</t>
  </si>
  <si>
    <t>8 prepaid years of ChargePoint Assure Pro for Express Plus Power Block.</t>
  </si>
  <si>
    <t>EXPP-BLOCK-ASSUREPRO-9</t>
  </si>
  <si>
    <t>EXPP-BLOCK-ASSUREPRO-9-611</t>
  </si>
  <si>
    <t>9 prepaid years of ChargePoint Assure Pro for Express Plus Power Block.</t>
  </si>
  <si>
    <t>EXPP-PL2000-DUAL-ASSUREPRO-1</t>
  </si>
  <si>
    <t>EXPP-PL2000-DUAL-ASSUREPRO-1-611</t>
  </si>
  <si>
    <t>1 prepaid year of ChargePoint Assure Pro for the Express Plus Power Link 2000 dual cable dispenser.</t>
  </si>
  <si>
    <t>EXPP-PL2000-DUAL-ASSUREPRO-10</t>
  </si>
  <si>
    <t>EXPP-PL2000-DUAL-ASSUREPRO-10-611</t>
  </si>
  <si>
    <t>10 prepaid years of ChargePoint Assure Pro for the Express Plus Power Link 2000 dual cable dispenser.</t>
  </si>
  <si>
    <t>EXPP-PL2000-DUAL-ASSUREPRO-11</t>
  </si>
  <si>
    <t>EXPP-PL2000-DUAL-ASSUREPRO-11-611</t>
  </si>
  <si>
    <t>11 prepaid years of ChargePoint Assure Pro for the Express Plus Power Link 2000 dual cable dispenser.</t>
  </si>
  <si>
    <t>EXPP-PL2000-DUAL-ASSUREPRO-12</t>
  </si>
  <si>
    <t>EXPP-PL2000-DUAL-ASSUREPRO-12-611</t>
  </si>
  <si>
    <t>12 prepaid years of ChargePoint Assure Pro for the Express Plus Power Link 2000 dual cable dispenser.</t>
  </si>
  <si>
    <t>EXPP-PL2000-DUAL-ASSUREPRO-2</t>
  </si>
  <si>
    <t>EXPP-PL2000-DUAL-ASSUREPRO-2-611</t>
  </si>
  <si>
    <t>2 prepaid years of ChargePoint Assure Pro for the Express Plus Power Link 2000 dual cable dispenser.</t>
  </si>
  <si>
    <t>EXPP-PL2000-DUAL-ASSUREPRO-3</t>
  </si>
  <si>
    <t>EXPP-PL2000-DUAL-ASSUREPRO-3-611</t>
  </si>
  <si>
    <t>3 prepaid years of ChargePoint Assure Pro for the Express Plus Power Link 2000 dual cable dispenser.</t>
  </si>
  <si>
    <t>EXPP-PL2000-DUAL-ASSUREPRO-4</t>
  </si>
  <si>
    <t>EXPP-PL2000-DUAL-ASSUREPRO-4-611</t>
  </si>
  <si>
    <t>4 prepaid years of ChargePoint Assure Pro for the Express Plus Power Link 2000 dual cable dispenser.</t>
  </si>
  <si>
    <t>EXPP-PL2000-DUAL-ASSUREPRO-5</t>
  </si>
  <si>
    <t>EXPP-PL2000-DUAL-ASSUREPRO-5-611</t>
  </si>
  <si>
    <t>5 prepaid years of ChargePoint Assure Pro for the Express Plus Power Link 2000 dual cable dispenser.</t>
  </si>
  <si>
    <t>EXPP-PL2000-DUAL-ASSUREPRO-6</t>
  </si>
  <si>
    <t>EXPP-PL2000-DUAL-ASSUREPRO-6-611</t>
  </si>
  <si>
    <t>6 prepaid years of ChargePoint Assure Pro for the Express Plus Power Link 2000 dual cable dispenser.</t>
  </si>
  <si>
    <t>EXPP-PL2000-DUAL-ASSUREPRO-7</t>
  </si>
  <si>
    <t>EXPP-PL2000-DUAL-ASSUREPRO-7-611</t>
  </si>
  <si>
    <t>7 prepaid years of ChargePoint Assure Pro for the Express Plus Power Link 2000 dual cable dispenser.</t>
  </si>
  <si>
    <t>EXPP-PL2000-DUAL-ASSUREPRO-8</t>
  </si>
  <si>
    <t>EXPP-PL2000-DUAL-ASSUREPRO-8-611</t>
  </si>
  <si>
    <t>8 prepaid years of ChargePoint Assure Pro for the Express Plus Power Link 2000 dual cable dispenser.</t>
  </si>
  <si>
    <t>EXPP-PL2000-DUAL-ASSUREPRO-9</t>
  </si>
  <si>
    <t>EXPP-PL2000-DUAL-ASSUREPRO-9-611</t>
  </si>
  <si>
    <t>9 prepaid years of ChargePoint Assure Pro for the Express Plus Power Link 2000 dual cable dispenser.</t>
  </si>
  <si>
    <t>EXPP-PL2000-SINGLE-ASSUREPRO-1</t>
  </si>
  <si>
    <t>EXPP-PL2000-SINGLE-ASSUREPRO-1-611</t>
  </si>
  <si>
    <t>1 prepaid year of ChargePoint Assure Pro for the Express Plus Power Link 2000 single cable dispenser.</t>
  </si>
  <si>
    <t>EXPP-PL2000-SINGLE-ASSUREPRO-10</t>
  </si>
  <si>
    <t>EXPP-PL2000-SINGLE-ASSUREPRO-10-611</t>
  </si>
  <si>
    <t>10 prepaid years of ChargePoint Assure Pro for the Express Plus Power Link 2000 single cable dispenser.</t>
  </si>
  <si>
    <t>EXPP-PL2000-SINGLE-ASSUREPRO-11</t>
  </si>
  <si>
    <t>EXPP-PL2000-SINGLE-ASSUREPRO-11-611</t>
  </si>
  <si>
    <t>11 prepaid years of ChargePoint Assure Pro for the Express Plus Power Link 2000 single cable dispenser.</t>
  </si>
  <si>
    <t>EXPP-PL2000-SINGLE-ASSUREPRO-12</t>
  </si>
  <si>
    <t>EXPP-PL2000-SINGLE-ASSUREPRO-12-611</t>
  </si>
  <si>
    <t>12 prepaid years of ChargePoint Assure Pro for the Express Plus Power Link 2000 single cable dispenser.</t>
  </si>
  <si>
    <t>EXPP-PL2000-SINGLE-ASSUREPRO-2</t>
  </si>
  <si>
    <t>EXPP-PL2000-SINGLE-ASSUREPRO-2-611</t>
  </si>
  <si>
    <t>2 prepaid years of ChargePoint Assure Pro for the Express Plus Power Link 2000 single cable dispenser.</t>
  </si>
  <si>
    <t>EXPP-PL2000-SINGLE-ASSUREPRO-3</t>
  </si>
  <si>
    <t>EXPP-PL2000-SINGLE-ASSUREPRO-3-611</t>
  </si>
  <si>
    <t>3 prepaid years of ChargePoint Assure Pro for the Express Plus Power Link 2000 single cable dispenser.</t>
  </si>
  <si>
    <t>EXPP-PL2000-SINGLE-ASSUREPRO-4</t>
  </si>
  <si>
    <t>EXPP-PL2000-SINGLE-ASSUREPRO-4-611</t>
  </si>
  <si>
    <t>4 prepaid years of ChargePoint Assure Pro for the Express Plus Power Link 2000 single cable dispenser.</t>
  </si>
  <si>
    <t>EXPP-PL2000-SINGLE-ASSUREPRO-5</t>
  </si>
  <si>
    <t>EXPP-PL2000-SINGLE-ASSUREPRO-5-611</t>
  </si>
  <si>
    <t>5 prepaid years of ChargePoint Assure Pro for the Express Plus Power Link 2000 single cable dispenser.</t>
  </si>
  <si>
    <t>EXPP-PL2000-SINGLE-ASSUREPRO-6</t>
  </si>
  <si>
    <t>EXPP-PL2000-SINGLE-ASSUREPRO-6-611</t>
  </si>
  <si>
    <t>6 prepaid years of ChargePoint Assure Pro for the Express Plus Power Link 2000 single cable dispenser.</t>
  </si>
  <si>
    <t>EXPP-PL2000-SINGLE-ASSUREPRO-7</t>
  </si>
  <si>
    <t>EXPP-PL2000-SINGLE-ASSUREPRO-7-611</t>
  </si>
  <si>
    <t>7 prepaid years of ChargePoint Assure Pro for the Express Plus Power Link 2000 single cable dispenser.</t>
  </si>
  <si>
    <t>EXPP-PL2000-SINGLE-ASSUREPRO-8</t>
  </si>
  <si>
    <t>EXPP-PL2000-SINGLE-ASSUREPRO-8-611</t>
  </si>
  <si>
    <t>8 prepaid years of ChargePoint Assure Pro for the Express Plus Power Link 2000 single cable dispenser.</t>
  </si>
  <si>
    <t>EXPP-PL2000-SINGLE-ASSUREPRO-9</t>
  </si>
  <si>
    <t>EXPP-PL2000-SINGLE-ASSUREPRO-9-611</t>
  </si>
  <si>
    <t>9 prepaid years of ChargePoint Assure Pro for the Express Plus Power Link 2000 single cable dispenser.</t>
  </si>
  <si>
    <t>EXPP-PANTO-PL2000-DUAL-ASSUREPRO-1</t>
  </si>
  <si>
    <t>EXPP-PANTO-PL2000-DUAL-ASSUREPRO-1-611</t>
  </si>
  <si>
    <t>1 prepaid year of ChargePoint Assure Pro for the Express Plus Power Link 2000 Dual Conduit 500A Output with Overhead Mount and Pantograph Control Box to connect with an Express Plus Pantograph System.</t>
  </si>
  <si>
    <t>EXPP-PANTO-PL2000-DUAL-ASSUREPRO-10</t>
  </si>
  <si>
    <t>EXPP-PANTO-PL2000-DUAL-ASSUREPRO-10-611</t>
  </si>
  <si>
    <t>10 prepaid years of ChargePoint Assure Pro for the Express Plus Power Link 2000 Dual Conduit 500A Output with Overhead Mount and Pantograph Control Box to connect with an Express Plus Pantograph System.</t>
  </si>
  <si>
    <t>EXPP-PANTO-PL2000-DUAL-ASSUREPRO-11</t>
  </si>
  <si>
    <t>EXPP-PANTO-PL2000-DUAL-ASSUREPRO-11-611</t>
  </si>
  <si>
    <t>11 prepaid years of ChargePoint Assure Pro for the Express Plus Power Link 2000 Dual Conduit 500A Output with Overhead Mount and Pantograph Control Box to connect with an Express Plus Pantograph System.</t>
  </si>
  <si>
    <t>EXPP-PANTO-PL2000-DUAL-ASSUREPRO-12</t>
  </si>
  <si>
    <t>EXPP-PANTO-PL2000-DUAL-ASSUREPRO-12-611</t>
  </si>
  <si>
    <t>12 prepaid years of ChargePoint Assure Pro for the Express Plus Power Link 2000 Dual Conduit 500A Output with Overhead Mount and Pantograph Control Box to connect with an Express Plus Pantograph System.</t>
  </si>
  <si>
    <t>EXPP-PANTO-PL2000-DUAL-ASSUREPRO-2</t>
  </si>
  <si>
    <t>EXPP-PANTO-PL2000-DUAL-ASSUREPRO-2-611</t>
  </si>
  <si>
    <t>2 prepaid years of ChargePoint Assure Pro for the Express Plus Power Link 2000 Dual Conduit 500A Output with Overhead Mount and Pantograph Control Box to connect with an Express Plus Pantograph System.</t>
  </si>
  <si>
    <t>EXPP-PANTO-PL2000-DUAL-ASSUREPRO-3</t>
  </si>
  <si>
    <t>EXPP-PANTO-PL2000-DUAL-ASSUREPRO-3-611</t>
  </si>
  <si>
    <t>3 prepaid years of ChargePoint Assure Pro for the Express Plus Power Link 2000 Dual Conduit 500A Output with Overhead Mount and Pantograph Control Box to connect with an Express Plus Pantograph System.</t>
  </si>
  <si>
    <t>EXPP-PANTO-PL2000-DUAL-ASSUREPRO-4</t>
  </si>
  <si>
    <t>EXPP-PANTO-PL2000-DUAL-ASSUREPRO-4-611</t>
  </si>
  <si>
    <t>4 prepaid years of ChargePoint Assure Pro for the Express Plus Power Link 2000 Dual Conduit 500A Output with Overhead Mount and Pantograph Control Box to connect with an Express Plus Pantograph System.</t>
  </si>
  <si>
    <t>EXPP-PANTO-PL2000-DUAL-ASSUREPRO-5</t>
  </si>
  <si>
    <t>EXPP-PANTO-PL2000-DUAL-ASSUREPRO-5-611</t>
  </si>
  <si>
    <t>5 prepaid years of ChargePoint Assure Pro for the Express Plus Power Link 2000 Dual Conduit 500A Output with Overhead Mount and Pantograph Control Box to connect with an Express Plus Pantograph System.</t>
  </si>
  <si>
    <t>EXPP-PANTO-PL2000-DUAL-ASSUREPRO-6</t>
  </si>
  <si>
    <t>EXPP-PANTO-PL2000-DUAL-ASSUREPRO-6-611</t>
  </si>
  <si>
    <t>6 prepaid years of ChargePoint Assure Pro for the Express Plus Power Link 2000 Dual Conduit 500A Output with Overhead Mount and Pantograph Control Box to connect with an Express Plus Pantograph System.</t>
  </si>
  <si>
    <t>EXPP-PANTO-PL2000-DUAL-ASSUREPRO-7</t>
  </si>
  <si>
    <t>EXPP-PANTO-PL2000-DUAL-ASSUREPRO-7-611</t>
  </si>
  <si>
    <t>7 prepaid years of ChargePoint Assure Pro for the Express Plus Power Link 2000 Dual Conduit 500A Output with Overhead Mount and Pantograph Control Box to connect with an Express Plus Pantograph System.</t>
  </si>
  <si>
    <t>EXPP-PANTO-PL2000-DUAL-ASSUREPRO-8</t>
  </si>
  <si>
    <t>EXPP-PANTO-PL2000-DUAL-ASSUREPRO-8-611</t>
  </si>
  <si>
    <t>8 prepaid years of ChargePoint Assure Pro for the Express Plus Power Link 2000 Dual Conduit 500A Output with Overhead Mount and Pantograph Control Box to connect with an Express Plus Pantograph System.</t>
  </si>
  <si>
    <t>EXPP-PANTO-PL2000-DUAL-ASSUREPRO-9</t>
  </si>
  <si>
    <t>EXPP-PANTO-PL2000-DUAL-ASSUREPRO-9-611</t>
  </si>
  <si>
    <t>9 prepaid years of ChargePoint Assure Pro for the Express Plus Power Link 2000 Dual Conduit 500A Output with Overhead Mount and Pantograph Control Box to connect with an Express Plus Pantograph System.</t>
  </si>
  <si>
    <t>EXPP-PANTO-PL2000-SINGLE-ASSUREPRO-1</t>
  </si>
  <si>
    <t>EXPP-PANTO-PL2000-SINGLE-ASSUREPRO-1-611</t>
  </si>
  <si>
    <t>1 prepaid year of ChargePoint Assure Pro for the Express Plus Power Link 2000 Single Conduit 500A Output with Overhead Mount and Pantograph Control Box to connect with an Express Plus Pantograph System.</t>
  </si>
  <si>
    <t>EXPP-PANTO-PL2000-SINGLE-ASSUREPRO-10</t>
  </si>
  <si>
    <t>EXPP-PANTO-PL2000-SINGLE-ASSUREPRO-10-611</t>
  </si>
  <si>
    <t>10 prepaid years of ChargePoint Assure Pro for the Express Plus Power Link 2000 Single Conduit 500A Output with Overhead Mount and Pantograph Control Box to connect with an Express Plus Pantograph System.</t>
  </si>
  <si>
    <t>EXPP-PANTO-PL2000-SINGLE-ASSUREPRO-11</t>
  </si>
  <si>
    <t>EXPP-PANTO-PL2000-SINGLE-ASSUREPRO-11-611</t>
  </si>
  <si>
    <t>11 prepaid years of ChargePoint Assure Pro for the Express Plus Power Link 2000 Single Conduit 500A Output with Overhead Mount and Pantograph Control Box to connect with an Express Plus Pantograph System.</t>
  </si>
  <si>
    <t>EXPP-PANTO-PL2000-SINGLE-ASSUREPRO-12</t>
  </si>
  <si>
    <t>EXPP-PANTO-PL2000-SINGLE-ASSUREPRO-12-611</t>
  </si>
  <si>
    <t>12 prepaid years of ChargePoint Assure Pro for the Express Plus Power Link 2000 Single Conduit 500A Output with Overhead Mount and Pantograph Control Box to connect with an Express Plus Pantograph System.</t>
  </si>
  <si>
    <t>EXPP-PANTO-PL2000-SINGLE-ASSUREPRO-2</t>
  </si>
  <si>
    <t>EXPP-PANTO-PL2000-SINGLE-ASSUREPRO-2-611</t>
  </si>
  <si>
    <t>2 prepaid years of ChargePoint Assure Pro for the Express Plus Power Link 2000 Single Conduit 500A Output with Overhead Mount and Pantograph Control Box to connect with an Express Plus Pantograph System.</t>
  </si>
  <si>
    <t>EXPP-PANTO-PL2000-SINGLE-ASSUREPRO-3</t>
  </si>
  <si>
    <t>EXPP-PANTO-PL2000-SINGLE-ASSUREPRO-3-611</t>
  </si>
  <si>
    <t>3 prepaid years of ChargePoint Assure Pro for the Express Plus Power Link 2000 Single Conduit 500A Output with Overhead Mount and Pantograph Control Box to connect with an Express Plus Pantograph System.</t>
  </si>
  <si>
    <t>EXPP-PANTO-PL2000-SINGLE-ASSUREPRO-4</t>
  </si>
  <si>
    <t>EXPP-PANTO-PL2000-SINGLE-ASSUREPRO-4-611</t>
  </si>
  <si>
    <t>4 prepaid years of ChargePoint Assure Pro for the Express Plus Power Link 2000 Single Conduit 500A Output with Overhead Mount and Pantograph Control Box to connect with an Express Plus Pantograph System.</t>
  </si>
  <si>
    <t>EXPP-PANTO-PL2000-SINGLE-ASSUREPRO-5</t>
  </si>
  <si>
    <t>EXPP-PANTO-PL2000-SINGLE-ASSUREPRO-5-611</t>
  </si>
  <si>
    <t>5 prepaid years of ChargePoint Assure Pro for the Express Plus Power Link 2000 Single Conduit 500A Output with Overhead Mount and Pantograph Control Box to connect with an Express Plus Pantograph System.</t>
  </si>
  <si>
    <t>EXPP-PANTO-PL2000-SINGLE-ASSUREPRO-6</t>
  </si>
  <si>
    <t>EXPP-PANTO-PL2000-SINGLE-ASSUREPRO-6-611</t>
  </si>
  <si>
    <t>6 prepaid years of ChargePoint Assure Pro for the Express Plus Power Link 2000 Single Conduit 500A Output with Overhead Mount and Pantograph Control Box to connect with an Express Plus Pantograph System.</t>
  </si>
  <si>
    <t>EXPP-PANTO-PL2000-SINGLE-ASSUREPRO-7</t>
  </si>
  <si>
    <t>EXPP-PANTO-PL2000-SINGLE-ASSUREPRO-7-611</t>
  </si>
  <si>
    <t>7 prepaid years of ChargePoint Assure Pro for the Express Plus Power Link 2000 Single Conduit 500A Output with Overhead Mount and Pantograph Control Box to connect with an Express Plus Pantograph System.</t>
  </si>
  <si>
    <t>EXPP-PANTO-PL2000-SINGLE-ASSUREPRO-8</t>
  </si>
  <si>
    <t>EXPP-PANTO-PL2000-SINGLE-ASSUREPRO-8-611</t>
  </si>
  <si>
    <t>8 prepaid years of ChargePoint Assure Pro for the Express Plus Power Link 2000 Single Conduit 500A Output with Overhead Mount and Pantograph Control Box to connect with an Express Plus Pantograph System.</t>
  </si>
  <si>
    <t>EXPP-PANTO-PL2000-SINGLE-ASSUREPRO-9</t>
  </si>
  <si>
    <t>EXPP-PANTO-PL2000-SINGLE-ASSUREPRO-9-611</t>
  </si>
  <si>
    <t>9 prepaid years of ChargePoint Assure Pro for the Express Plus Power Link 2000 Single Conduit 500A Output with Overhead Mount and Pantograph Control Box to connect with an Express Plus Pantograph System.</t>
  </si>
  <si>
    <t>CT4000-ASSURE-REN</t>
  </si>
  <si>
    <t>CT4000-ASSURE-REN-611</t>
  </si>
  <si>
    <t>Prepaid coterminous renewal of ChargePoint Assure for CT4000 stations. Includes Parts and Labor Warranty, Remote Technical Support, On-Site Repairs when needed, Unlimited Configuration Changes, and Reporting.</t>
  </si>
  <si>
    <t>CPF-ASSURE-REN</t>
  </si>
  <si>
    <t>CPF-ASSURE-REN-611</t>
  </si>
  <si>
    <t>CPF prepaid coterminous renewal of Assure. Includes Parts and Labor Warranty, Remote Technical Support, On-Site Repairs when needed, Unlimited Configuration Changes, and Reporting.</t>
  </si>
  <si>
    <t>CPF-ASSUREPRO-REN</t>
  </si>
  <si>
    <t>CPF-ASSUREPRO-REN-611</t>
  </si>
  <si>
    <t>Coterminus Renewal Assure Pro for CPF Family stations.</t>
  </si>
  <si>
    <t>CPE250-ASSURE-REN</t>
  </si>
  <si>
    <t>CPE250-ASSURE-REN-611</t>
  </si>
  <si>
    <t>Prepaid coterminous renewal of ChargePoint Assure for CPE250 stations. Includes Parts and Labor Warranty, Remote Technical Support, On-Site Repairs when needed, Unlimited Configuration Changes, and Reporting.</t>
  </si>
  <si>
    <t>EXPP-PL1000-DUAL-ASSUREPRO-REN</t>
  </si>
  <si>
    <t>EXPP-PL1000-DUAL-ASSUREPRO-REN-611</t>
  </si>
  <si>
    <t>Prepaid coterminous renewal of ChargePoint Assure Pro for the Express Plus Power Link 1000 dual cable dispenser.</t>
  </si>
  <si>
    <t>EXPP-PL1000-SINGLE-ASSURE-REN</t>
  </si>
  <si>
    <t>EXPP-PL1000-SINGLE-ASSURE-REN-611</t>
  </si>
  <si>
    <t>Prepaid coterminous renewal of ChargePoint Assure for the Express Plus Power Link 1000 single cable dispenser. Includes Parts and Labor Warranty, Remote Technical Support, On-Site Repairs when needed, Unlimited Configuration Changes, and Reporting.</t>
  </si>
  <si>
    <t>EXPP-BLOCK-ASSUREPRO-REN</t>
  </si>
  <si>
    <t>EXPP-BLOCK-ASSUREPRO-REN-611</t>
  </si>
  <si>
    <t>Prepaid coterminous renewal of ChargePoint Assure Pro for Express Plus Power Block.</t>
  </si>
  <si>
    <t>EXPP-BLOCK-ASSURE-REN</t>
  </si>
  <si>
    <t>EXPP-BLOCK-ASSURE-REN-611</t>
  </si>
  <si>
    <t>Prepaid coterminous renewal of ChargePoint Assure for Express Plus Power Block. Includes Parts and Labor Warranty, Remote Technical Support, On-Site Repairs when needed, Unlimited Configuration Changes, and Reporting.</t>
  </si>
  <si>
    <t>EXPP-BLOCK-EPW-REN</t>
  </si>
  <si>
    <t>EXPP-BLOCK-EPW-REN-611</t>
  </si>
  <si>
    <t>Prepaid coterminous renewal of ChargePoint Extended Parts Warranty for the Express Plus Power Block.</t>
  </si>
  <si>
    <t>EXPP-PL2000-DUAL-ASSUREPRO-REN</t>
  </si>
  <si>
    <t>EXPP-PL2000-DUAL-ASSUREPRO-REN-611</t>
  </si>
  <si>
    <t>Prepaid coterminous renewal of ChargePoint Assure Pro for the Express Plus Power Link 2000 dual cable dispenser.</t>
  </si>
  <si>
    <t>EXPP-PL2000-DUAL-ASSURE-REN</t>
  </si>
  <si>
    <t>EXPP-PL2000-DUAL-ASSURE-REN-611</t>
  </si>
  <si>
    <t>EXPP-PL2000-SINGLE-ASSUREPRO-REN</t>
  </si>
  <si>
    <t>EXPP-PL2000-SINGLE-ASSUREPRO-REN-611</t>
  </si>
  <si>
    <t>Prepaid coterminous renewal of ChargePoint Assure Pro for the Express Plus Power Link 2000 single cable dispenser.</t>
  </si>
  <si>
    <t>EXPP-PL2000-SINGLE-ASSURE-REN</t>
  </si>
  <si>
    <t>EXPP-PL2000-SINGLE-ASSURE-REN-611</t>
  </si>
  <si>
    <t>Prepaid coterminous renewal of ChargePoint Assure for the Express Plus Power Link 2000 single cable dispenser. Includes Parts and Labor Warranty, Remote Technical Support, On-Site Repairs when needed, Unlimited Configuration Changes, and Reporting.</t>
  </si>
  <si>
    <t>EXPP-PL2000-DUAL-EPW-REN</t>
  </si>
  <si>
    <t>EXPP-PL2000-DUAL-EPW-REN-611</t>
  </si>
  <si>
    <t>Prepaid coterminous renewal of ChargePoint Extended Parts Warranty for the Express Plus Power Link 2000 dual cable dispenser.</t>
  </si>
  <si>
    <t>EXPP-PL2000-SINGLE-EPW-REN</t>
  </si>
  <si>
    <t>EXPP-PL2000-SINGLE-EPW-REN-611</t>
  </si>
  <si>
    <t>Prepaid coterminous renewal of ChargePoi Extended Parts Warray for the Express Plus Power Link 2000 single cable dispenser.</t>
  </si>
  <si>
    <t>EXPP-PL1000-DUAL-ASSURE-REN</t>
  </si>
  <si>
    <t>EXPP-PL1000-DUAL-ASSURE-REN-611</t>
  </si>
  <si>
    <t>Prepaid coterminous renewal of ChargePoint Assure for the Express Plus Power Link 1000 dual cable dispenser.</t>
  </si>
  <si>
    <t>EXPP-PL1000-SINGLE-ASSUREPRO-REN</t>
  </si>
  <si>
    <t>EXPP-PL1000-SINGLE-ASSUREPRO-REN-611</t>
  </si>
  <si>
    <t>Prepaid coterminous renewal of ChargePoint Assure Pro for the Express Plus Power Link 1000 single cable dispenser.</t>
  </si>
  <si>
    <t>EXPP-PANTO-PL2000-DUAL-ASSUREPRO-REN</t>
  </si>
  <si>
    <t>EXPP-PANTO-PL2000-DUAL-ASSUREPRO-REN-611</t>
  </si>
  <si>
    <t>Prepaid coterminous renewal of ChargePoint Assure Pro for the Express Plus Power Link 2000 Dual Conduit 500A Output with Overhead Mount and Pantograph Control Box to connect with an Express Plus Pantograph System.</t>
  </si>
  <si>
    <t>EXPP-PANTO-PL2000-DUAL-ASSURE-REN</t>
  </si>
  <si>
    <t>EXPP-PANTO-PL2000-DUAL-ASSURE-REN-611</t>
  </si>
  <si>
    <t>Coterminous renewal of ChargePoint Assure Pro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</si>
  <si>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EXPP-PANTO-PL2000-SINGLE-ASSUREPRO-REN</t>
  </si>
  <si>
    <t>EXPP-PANTO-PL2000-SINGLE-ASSUREPRO-REN-611</t>
  </si>
  <si>
    <t>Prepaid coterminous renewal of ChargePoint Assure Pro for the Express Plus Power Link 2000 Single Conduit 500A Output with Overhead Mount and Pantograph Control Box to connect with an Express Plus Pantograph System.</t>
  </si>
  <si>
    <t>EXPP-PANTO-PL2000-SINGLE-ASSURE-REN</t>
  </si>
  <si>
    <t>EXPP-PANTO-PL2000-SINGLE-ASSURE-REN-611</t>
  </si>
  <si>
    <t>coterminous renewal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</si>
  <si>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EXPP-PANTO-PL2000-DUAL-ASSURE-1</t>
  </si>
  <si>
    <t>EXPP-PANTO-PL2000-DUAL-ASSURE-1-611</t>
  </si>
  <si>
    <t>1 year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</si>
  <si>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EXPP-PANTO-PL2000-DUAL-ASSURE-10</t>
  </si>
  <si>
    <t>EXPP-PANTO-PL2000-DUAL-ASSURE-10-611</t>
  </si>
  <si>
    <t>10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</si>
  <si>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EXPP-PANTO-PL2000-DUAL-ASSURE-11</t>
  </si>
  <si>
    <t>EXPP-PANTO-PL2000-DUAL-ASSURE-11-611</t>
  </si>
  <si>
    <t>11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</si>
  <si>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EXPP-PANTO-PL2000-DUAL-ASSURE-12</t>
  </si>
  <si>
    <t>EXPP-PANTO-PL2000-DUAL-ASSURE-12-611</t>
  </si>
  <si>
    <t>12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</si>
  <si>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EXPP-PANTO-PL2000-DUAL-ASSURE-2</t>
  </si>
  <si>
    <t>EXPP-PANTO-PL2000-DUAL-ASSURE-2-611</t>
  </si>
  <si>
    <t>2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</si>
  <si>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EXPP-PANTO-PL2000-DUAL-ASSURE-3</t>
  </si>
  <si>
    <t>EXPP-PANTO-PL2000-DUAL-ASSURE-3-611</t>
  </si>
  <si>
    <t>3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</si>
  <si>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EXPP-PANTO-PL2000-DUAL-ASSURE-4</t>
  </si>
  <si>
    <t>EXPP-PANTO-PL2000-DUAL-ASSURE-4-611</t>
  </si>
  <si>
    <t>4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</si>
  <si>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EXPP-PANTO-PL2000-DUAL-ASSURE-5</t>
  </si>
  <si>
    <t>EXPP-PANTO-PL2000-DUAL-ASSURE-5-611</t>
  </si>
  <si>
    <t>5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</si>
  <si>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EXPP-PANTO-PL2000-DUAL-ASSURE-6</t>
  </si>
  <si>
    <t>EXPP-PANTO-PL2000-DUAL-ASSURE-6-611</t>
  </si>
  <si>
    <t>6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</si>
  <si>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EXPP-PANTO-PL2000-DUAL-ASSURE-7</t>
  </si>
  <si>
    <t>EXPP-PANTO-PL2000-DUAL-ASSURE-7-611</t>
  </si>
  <si>
    <t>7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</si>
  <si>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EXPP-PANTO-PL2000-DUAL-ASSURE-8</t>
  </si>
  <si>
    <t>EXPP-PANTO-PL2000-DUAL-ASSURE-8-611</t>
  </si>
  <si>
    <t>8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</si>
  <si>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EXPP-PANTO-PL2000-DUAL-ASSURE-9</t>
  </si>
  <si>
    <t>EXPP-PANTO-PL2000-DUAL-ASSURE-9-611</t>
  </si>
  <si>
    <t>9 years of ChargePoint Assure for the Express Plus Power Link 2000 Dual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</si>
  <si>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EXPP-PANTO-PL2000-SINGLE-ASSURE-1</t>
  </si>
  <si>
    <t>EXPP-PANTO-PL2000-SINGLE-ASSURE-1-611</t>
  </si>
  <si>
    <t>1 year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</si>
  <si>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EXPP-PANTO-PL2000-SINGLE-ASSURE-10</t>
  </si>
  <si>
    <t>EXPP-PANTO-PL2000-SINGLE-ASSURE-10-611</t>
  </si>
  <si>
    <t>10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</si>
  <si>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EXPP-PANTO-PL2000-SINGLE-ASSURE-11</t>
  </si>
  <si>
    <t>EXPP-PANTO-PL2000-SINGLE-ASSURE-11-611</t>
  </si>
  <si>
    <t>11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</si>
  <si>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EXPP-PANTO-PL2000-SINGLE-ASSURE-12</t>
  </si>
  <si>
    <t>EXPP-PANTO-PL2000-SINGLE-ASSURE-12-611</t>
  </si>
  <si>
    <t>12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</si>
  <si>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EXPP-PANTO-PL2000-SINGLE-ASSURE-2</t>
  </si>
  <si>
    <t>EXPP-PANTO-PL2000-SINGLE-ASSURE-2-611</t>
  </si>
  <si>
    <t>2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</si>
  <si>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EXPP-PANTO-PL2000-SINGLE-ASSURE-3</t>
  </si>
  <si>
    <t>EXPP-PANTO-PL2000-SINGLE-ASSURE-3-611</t>
  </si>
  <si>
    <t>3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</si>
  <si>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EXPP-PANTO-PL2000-SINGLE-ASSURE-4</t>
  </si>
  <si>
    <t>EXPP-PANTO-PL2000-SINGLE-ASSURE-4-611</t>
  </si>
  <si>
    <t>4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</si>
  <si>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EXPP-PANTO-PL2000-SINGLE-ASSURE-5</t>
  </si>
  <si>
    <t>EXPP-PANTO-PL2000-SINGLE-ASSURE-5-611</t>
  </si>
  <si>
    <t>5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</si>
  <si>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EXPP-PANTO-PL2000-SINGLE-ASSURE-6</t>
  </si>
  <si>
    <t>EXPP-PANTO-PL2000-SINGLE-ASSURE-6-611</t>
  </si>
  <si>
    <t>6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</si>
  <si>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EXPP-PANTO-PL2000-SINGLE-ASSURE-7</t>
  </si>
  <si>
    <t>EXPP-PANTO-PL2000-SINGLE-ASSURE-7-611</t>
  </si>
  <si>
    <t>7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</si>
  <si>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EXPP-PANTO-PL2000-SINGLE-ASSURE-8</t>
  </si>
  <si>
    <t>EXPP-PANTO-PL2000-SINGLE-ASSURE-8-611</t>
  </si>
  <si>
    <t>8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</si>
  <si>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EXPP-PANTO-PL2000-SINGLE-ASSURE-9</t>
  </si>
  <si>
    <t>EXPP-PANTO-PL2000-SINGLE-ASSURE-9-611</t>
  </si>
  <si>
    <t>9 years of ChargePoint Assure for the Express Plus Power Link 2000 Single Conduit 500A Output with Overhead Mount and Pantograph Control Box to connect with an Express Plus Pantograph System. Includes Parts and Labor Warranty, Remote Technical Support, On-Site Repairs when needed, Unlimited Configuration Changes, and Reporting.</t>
  </si>
  <si>
    <t>EXPP-PANTO-PL2000-DUAL-EXTWAR-10</t>
  </si>
  <si>
    <t>EXPP-PANTO-PL2000-DUAL-EXTWAR-10-611</t>
  </si>
  <si>
    <t>10 prepaid additional years of ChargePoint Extended Parts Warranty for the Express Plus Power Link 2000 Dual Conduit 500A Output with Overhead Mount and Pantograph Control Box to connect with an Express Plus Pantograph System.</t>
  </si>
  <si>
    <t>EXPP-PANTO-PL2000-DUAL-EXTWAR-11</t>
  </si>
  <si>
    <t>EXPP-PANTO-PL2000-DUAL-EXTWAR-11-611</t>
  </si>
  <si>
    <t>11 prepaid additional years of ChargePoint Extended Parts Warranty for the Express Plus Power Link 2000 Dual Conduit 500A Output with Overhead Mount and Pantograph Control Box to connect with an Express Plus Pantograph System.</t>
  </si>
  <si>
    <t>EXPP-PANTO-PL2000-DUAL-EXTWAR-12</t>
  </si>
  <si>
    <t>EXPP-PANTO-PL2000-DUAL-EXTWAR-12-611</t>
  </si>
  <si>
    <t>12 prepaid additional years of ChargePoint Extended Parts Warranty for the Express Plus Power Link 2000 Dual Conduit 500A Output with Overhead Mount and Pantograph Control Box to connect with an Express Plus Pantograph System.</t>
  </si>
  <si>
    <t>EXPP-PANTO-PL2000-DUAL-EXTWAR-2</t>
  </si>
  <si>
    <t>EXPP-PANTO-PL2000-DUAL-EXTWAR-2-611</t>
  </si>
  <si>
    <t>2 prepaid additional years of ChargePoint Extended Parts Warranty for the Express Plus Power Link 2000 Dual Conduit 500A Output with Overhead Mount and Pantograph Control Box to connect with an Express Plus Pantograph System.</t>
  </si>
  <si>
    <t>EXPP-PANTO-PL2000-DUAL-EXTWAR-3</t>
  </si>
  <si>
    <t>EXPP-PANTO-PL2000-DUAL-EXTWAR-3-611</t>
  </si>
  <si>
    <t>3 prepaid additional years of ChargePoint Extended Parts Warranty for the Express Plus Power Link 2000 Dual Conduit 500A Output with Overhead Mount and Pantograph Control Box to connect with an Express Plus Pantograph System.</t>
  </si>
  <si>
    <t>EXPP-PANTO-PL2000-DUAL-EXTWAR-4</t>
  </si>
  <si>
    <t>EXPP-PANTO-PL2000-DUAL-EXTWAR-4-611</t>
  </si>
  <si>
    <t>4 prepaid additional years of ChargePoint Extended Parts Warranty for the Express Plus Power Link 2000 Dual Conduit 500A Output with Overhead Mount and Pantograph Control Box to connect with an Express Plus Pantograph System.</t>
  </si>
  <si>
    <t>EXPP-PANTO-PL2000-DUAL-EXTWAR-5</t>
  </si>
  <si>
    <t>EXPP-PANTO-PL2000-DUAL-EXTWAR-5-611</t>
  </si>
  <si>
    <t>5 prepaid additional years of ChargePoint Extended Parts Warranty for the Express Plus Power Link 2000 Dual Conduit 500A Output with Overhead Mount and Pantograph Control Box to connect with an Express Plus Pantograph System.</t>
  </si>
  <si>
    <t>EXPP-PANTO-PL2000-DUAL-EXTWAR-6</t>
  </si>
  <si>
    <t>EXPP-PANTO-PL2000-DUAL-EXTWAR-6-611</t>
  </si>
  <si>
    <t>6 prepaid additional years of ChargePoint Extended Parts Warranty for the Express Plus Power Link 2000 Dual Conduit 500A Output with Overhead Mount and Pantograph Control Box to connect with an Express Plus Pantograph System.</t>
  </si>
  <si>
    <t>EXPP-PANTO-PL2000-DUAL-EXTWAR-7</t>
  </si>
  <si>
    <t>EXPP-PANTO-PL2000-DUAL-EXTWAR-7-611</t>
  </si>
  <si>
    <t>7 prepaid additional years of ChargePoint Extended Parts Warranty for the Express Plus Power Link 2000 Dual Conduit 500A Output with Overhead Mount and Pantograph Control Box to connect with an Express Plus Pantograph System.</t>
  </si>
  <si>
    <t>EXPP-PANTO-PL2000-DUAL-EXTWAR-8</t>
  </si>
  <si>
    <t>EXPP-PANTO-PL2000-DUAL-EXTWAR-8-611</t>
  </si>
  <si>
    <t>8 prepaid additional years of ChargePoint Extended Parts Warranty for the Express Plus Power Link 2000 Dual Conduit 500A Output with Overhead Mount and Pantograph Control Box to connect with an Express Plus Pantograph System.</t>
  </si>
  <si>
    <t>EXPP-PANTO-PL2000-DUAL-EXTWAR-9</t>
  </si>
  <si>
    <t>EXPP-PANTO-PL2000-DUAL-EXTWAR-9-611</t>
  </si>
  <si>
    <t>9 prepaid additional years of ChargePoint Extended Parts Warranty for the Express Plus Power Link 2000 Dual Conduit 500A Output with Overhead Mount and Pantograph Control Box to connect with an Express Plus Pantograph System.</t>
  </si>
  <si>
    <t>EXPP-PANTO-PL2000-DUAL-EXTWAR-REN</t>
  </si>
  <si>
    <t>EXPP-PANTO-PL2000-DUAL-EXTWAR-REN-611</t>
  </si>
  <si>
    <t>Prepaid coterminous renewal of ChargePoint Extended Parts Warranty for the Express Plus Power Link 2000 Dual Conduit 500A Output with Overhead Mount and Pantograph Control Box to connect with an Express Plus Pantograph System.</t>
  </si>
  <si>
    <t>EXPP-PANTO-PL2000-SINGLE-EXTWAR-10</t>
  </si>
  <si>
    <t>EXPP-PANTO-PL2000-SINGLE-EXTWAR-10-611</t>
  </si>
  <si>
    <t>10 prepaid additional year of ChargePoint Extended Parts Warranty for the Express Plus Power Link 2000 Single Conduit 500A Output with Overhead Mount and Pantograph Control Box to connect with an Express Plus Pantograph System.</t>
  </si>
  <si>
    <t>EXPP-PANTO-PL2000-SINGLE-EXTWAR-11</t>
  </si>
  <si>
    <t>EXPP-PANTO-PL2000-SINGLE-EXTWAR-11-611</t>
  </si>
  <si>
    <t>11 prepaid additional year of ChargePoint Extended Parts Warranty for the Express Plus Power Link 2000 Single Conduit 500A Output with Overhead Mount and Pantograph Control Box to connect with an Express Plus Pantograph System.</t>
  </si>
  <si>
    <t>EXPP-PANTO-PL2000-SINGLE-EXTWAR-12</t>
  </si>
  <si>
    <t>EXPP-PANTO-PL2000-SINGLE-EXTWAR-12-611</t>
  </si>
  <si>
    <t>12 prepaid additional year of ChargePoint Extended Parts Warranty for the Express Plus Power Link 2000 Single Conduit 500A Output with Overhead Mount and Pantograph Control Box to connect with an Express Plus Pantograph System.</t>
  </si>
  <si>
    <t>EXPP-PANTO-PL2000-SINGLE-EXTWAR-2</t>
  </si>
  <si>
    <t>EXPP-PANTO-PL2000-SINGLE-EXTWAR-2-611</t>
  </si>
  <si>
    <t>2 prepaid additional year of ChargePoint Extended Parts Warranty for the Express Plus Power Link 2000 Single Conduit 500A Output with Overhead Mount and Pantograph Control Box to connect with an Express Plus Pantograph System.</t>
  </si>
  <si>
    <t>EXPP-PANTO-PL2000-SINGLE-EXTWAR-3</t>
  </si>
  <si>
    <t>EXPP-PANTO-PL2000-SINGLE-EXTWAR-3-611</t>
  </si>
  <si>
    <t>3 prepaid additional year of ChargePoint Extended Parts Warranty for the Express Plus Power Link 2000 Single Conduit 500A Output with Overhead Mount and Pantograph Control Box to connect with an Express Plus Pantograph System.</t>
  </si>
  <si>
    <t>EXPP-PANTO-PL2000-SINGLE-EXTWAR-4</t>
  </si>
  <si>
    <t>EXPP-PANTO-PL2000-SINGLE-EXTWAR-4-611</t>
  </si>
  <si>
    <t>4 prepaid additional year of ChargePoint Extended Parts Warranty for the Express Plus Power Link 2000 Single Conduit 500A Output with Overhead Mount and Pantograph Control Box to connect with an Express Plus Pantograph System.</t>
  </si>
  <si>
    <t>EXPP-PANTO-PL2000-SINGLE-EXTWAR-5</t>
  </si>
  <si>
    <t>EXPP-PANTO-PL2000-SINGLE-EXTWAR-5-611</t>
  </si>
  <si>
    <t>5 prepaid additional year of ChargePoint Extended Parts Warranty for the Express Plus Power Link 2000 Single Conduit 500A Output with Overhead Mount and Pantograph Control Box to connect with an Express Plus Pantograph System.</t>
  </si>
  <si>
    <t>EXPP-PANTO-PL2000-SINGLE-EXTWAR-6</t>
  </si>
  <si>
    <t>EXPP-PANTO-PL2000-SINGLE-EXTWAR-6-611</t>
  </si>
  <si>
    <t>6 prepaid additional year of ChargePoint Extended Parts Warranty for the Express Plus Power Link 2000 Single Conduit 500A Output with Overhead Mount and Pantograph Control Box to connect with an Express Plus Pantograph System.</t>
  </si>
  <si>
    <t>EXPP-PANTO-PL2000-SINGLE-EXTWAR-7</t>
  </si>
  <si>
    <t>EXPP-PANTO-PL2000-SINGLE-EXTWAR-7-611</t>
  </si>
  <si>
    <t>7 prepaid additional year of ChargePoint Extended Parts Warranty for the Express Plus Power Link 2000 Single Conduit 500A Output with Overhead Mount and Pantograph Control Box to connect with an Express Plus Pantograph System.</t>
  </si>
  <si>
    <t>EXPP-PANTO-PL2000-SINGLE-EXTWAR-8</t>
  </si>
  <si>
    <t>EXPP-PANTO-PL2000-SINGLE-EXTWAR-8-611</t>
  </si>
  <si>
    <t>8 prepaid additional year of ChargePoint Extended Parts Warranty for the Express Plus Power Link 2000 Single Conduit 500A Output with Overhead Mount and Pantograph Control Box to connect with an Express Plus Pantograph System.</t>
  </si>
  <si>
    <t>EXPP-PANTO-PL2000-SINGLE-EXTWAR-9</t>
  </si>
  <si>
    <t>EXPP-PANTO-PL2000-SINGLE-EXTWAR-9-611</t>
  </si>
  <si>
    <t>9 prepaid additional year of ChargePoint Extended Parts Warranty for the Express Plus Power Link 2000 Single Conduit 500A Output with Overhead Mount and Pantograph Control Box to connect with an Express Plus Pantograph System.</t>
  </si>
  <si>
    <t>EXPP-PANTO-PL2000-SINGLE-EXTWAR-REN</t>
  </si>
  <si>
    <t>EXPP-PANTO-PL2000-SINGLE-EXTWAR-REN-611</t>
  </si>
  <si>
    <t>Prepaid coterminous renewal of ChargePoint Extended Parts Warranty for the Express Plus Power Link 2000 Single Conduit 500A Output with Overhead Mount and Pantograph Control Box to connect with an Express Plus Pantograph System.</t>
  </si>
  <si>
    <t>CT4001-CCM-611</t>
  </si>
  <si>
    <t>CT4000 Bollard Concrete Mounting Kit.  Bolts: 5/8 - 11 x 9? F1554 Grade 55 hot-dipped galvanized threaded bolts - 3 ea. Nuts: 5/8 - Heavy Galvanized Hex Nuts (DH Rated) - 12 ea.  Washers: Galvanized Washers (ASTM F436) - 9 ea.  Plastic Template - 1 ea</t>
  </si>
  <si>
    <t>DCUNIVERSALCMTMETRIC611</t>
  </si>
  <si>
    <t>Metal bracket</t>
  </si>
  <si>
    <t>Required metal bracket to align conduits and mounting bolts for DC power delivery products when cable entrance is from below. This bracket is to be installed into the foundation before the concrete pad is poured.  Metric Units.  Required for CPE250</t>
  </si>
  <si>
    <t>CPE250C-625-ENABLE-611</t>
  </si>
  <si>
    <t>CPE250-TOOLKIT-F-611</t>
  </si>
  <si>
    <t>CPE250-PAIRINGKIT-F-611</t>
  </si>
  <si>
    <t>CT1000-CPCMF-CPFL00K-611</t>
  </si>
  <si>
    <t>CT1000CPCMFCNCP00K 611</t>
  </si>
  <si>
    <t>CP6000-CMT-NA-611</t>
  </si>
  <si>
    <t>CPE250/CPE280-SKID-MOUNT</t>
  </si>
  <si>
    <t>CPE250/CPE280-SKID-MOUNT-611</t>
  </si>
  <si>
    <t>ChargPoint eSkid Platform for Paired Express 250</t>
  </si>
  <si>
    <t>eSkid Platform for Paired Express 250. eSkid hardware only, does not include ChargePoint Stations.</t>
  </si>
  <si>
    <t>CPE250-NACS-CABLE-REPLACEMENT-AND-KIT-611</t>
  </si>
  <si>
    <t>CPFCABLE-50A-L18-CMK-NACS-KIT</t>
  </si>
  <si>
    <t>CPFCABLE-50A-L18-CMK-NACS-KIT-611</t>
  </si>
  <si>
    <t>ChargePoint Retrofit Kit for CPF50</t>
  </si>
  <si>
    <t>NACS Retrofit Kit for CPF50 (installation not included). 50A NACS Charging Cable for CPF50, 18 foot with clamp for CMK. Includes holster insert for NACS</t>
  </si>
  <si>
    <t>CPFCABLE-50A-L23-CMK-NACS-KIT</t>
  </si>
  <si>
    <t>CPFCABLE-50A-L23-CMK-NACS-KIT-611</t>
  </si>
  <si>
    <t>NACS Retrofit Kit for CPF50 (installation not included). 50A NACS Charging Cable for CPF50, 23 foot with clamp for CMK. Includes holster insert for NACS</t>
  </si>
  <si>
    <t>CPF-NACS-CABLE-REPLACEMENT</t>
  </si>
  <si>
    <t>CPF-NACS-CABLE-REPLACEMENT-611</t>
  </si>
  <si>
    <t>ChargePoint CPF NASC REPLACEMENT</t>
  </si>
  <si>
    <t>North American Charging Standard (NACS) cable replaceme for CPF50. Only includes labor to replace an existing SAE J1772 cable with a 5.5, or 7m, 50A NACS cable. Does not include parts.</t>
  </si>
  <si>
    <t>EXPP-PL1000-NACS-CABLE-REPLACEMENT-AND-KIT</t>
  </si>
  <si>
    <t>EXPP-PL1000-NACS-CABLE-REPLACEMENT-AND-KIT-61</t>
  </si>
  <si>
    <t>ChargePoint EXPP-PL NASC REPLACEMENT</t>
  </si>
  <si>
    <t>North American Charging Standard (NACS) cable replacement for Express Plus PL1000. Includes all parts (cable and holster) and labor to replace an existing CHAdeMO cable with a 5.8m 300A NACS cable.</t>
  </si>
  <si>
    <t>RFID-FLEET-250-NA-NST-CP-611</t>
  </si>
  <si>
    <t>EXPP-PL1000-SCEK</t>
  </si>
  <si>
    <t>EXPP-PL1000-SCEK-611</t>
  </si>
  <si>
    <t>ChargePoint Surface Conduit Entry Kit</t>
  </si>
  <si>
    <t>EXPP-PL1000-SCEK Surface Conduit Entry Kit for Express Plus Power Link</t>
  </si>
  <si>
    <t>EXPP-PL1000-SCEK-FTA</t>
  </si>
  <si>
    <t>EXPP-PL1000-SCEK-FTA-611</t>
  </si>
  <si>
    <t>Surface Conduit Entry Kit for Express Plus Power Link</t>
  </si>
  <si>
    <t>EXPP-PL2000-SCEK</t>
  </si>
  <si>
    <t>EXPP-PL2000-SCEK-611</t>
  </si>
  <si>
    <t>Surface Conduit Entry Kit for non liquid cooled cable Express Plus Power Link</t>
  </si>
  <si>
    <t>EXPP-PL2000-SCEK-LCC</t>
  </si>
  <si>
    <t>EXPP-PL2000-SCEK-LCC-611</t>
  </si>
  <si>
    <t>Surface Conduit Entry Kit for liquid cooled cable Express Plus Power Link</t>
  </si>
  <si>
    <t>EXPP-PB1000-SCEK</t>
  </si>
  <si>
    <t>EXPP-PB1000-SCEK-611</t>
  </si>
  <si>
    <t>ChargePoint SCEK for above ground conduit installations</t>
  </si>
  <si>
    <t>The EXPP-BLOCK-SCEK provides access to the Power Block for above ground conduit installations. Metric Units. Power Block sold separately.</t>
  </si>
  <si>
    <t>CPE250-SCEK-H2</t>
  </si>
  <si>
    <t>CPE250-SCEK-H2-611</t>
  </si>
  <si>
    <t>The CPE250-SCEK-H2 provides access to the CPE250 for above ground conduit installations. Includes base and replacement panels for a dual holster station. Metric units. Global product.</t>
  </si>
  <si>
    <t>CPE250-SCEK-METRIC</t>
  </si>
  <si>
    <t>CPE250-SCEK-METRIC-611</t>
  </si>
  <si>
    <t>The CPE250-SCEK-METRIC provides access to the CPE250 for above ground conduit installations. Includes base and replacement panels.</t>
  </si>
  <si>
    <t>EXPP-PL1000-DUAL-INPUT-KIT</t>
  </si>
  <si>
    <t>EXPP-PL1000-DUAL-INPUT-KIT-611</t>
  </si>
  <si>
    <t>ChargePoint Dual Input Kit</t>
  </si>
  <si>
    <t>Optional Dual Input kit for Express Plus Power Link</t>
  </si>
  <si>
    <t>EXPP-PL1000-MS-DUAL-KIT</t>
  </si>
  <si>
    <t>EXPP-PL1000-MS-DUAL-KIT-611</t>
  </si>
  <si>
    <t>Optional dual input DC maintenance switch kit for Express Plus Power Link</t>
  </si>
  <si>
    <t>CPE250-CABLE-NACS-KIT</t>
  </si>
  <si>
    <t>CPE250-CABLE-NACS-KIT-611</t>
  </si>
  <si>
    <t>ChargePoint CPE250 Cable Kit</t>
  </si>
  <si>
    <t>250A NACS cable and holster insert for CPE250. Includes NACS cable and holster required to cable retrofit CPE250.</t>
  </si>
  <si>
    <t>EXPP-PL1000-CABLE-2A1L</t>
  </si>
  <si>
    <t>EXPP-PL1000-CABLE-2A1L-611</t>
  </si>
  <si>
    <t>ChargePoint EXPP-PL Cable</t>
  </si>
  <si>
    <t>UL and CE compliant long length (10m) 200A CCS1 cable for Power Link</t>
  </si>
  <si>
    <t>EXPP-PL1000-CABLE-2A1M</t>
  </si>
  <si>
    <t>EXPP-PL1000-CABLE-2A1M-611</t>
  </si>
  <si>
    <t>UL and CE compliant medium length (7.6m) 200A CCS1 cable for Power Link</t>
  </si>
  <si>
    <t>EXPP-PL1000-CABLE-2A1S3</t>
  </si>
  <si>
    <t>EXPP-PL1000-CABLE-2A1S3-611</t>
  </si>
  <si>
    <t>UL compliant standard length (4.5m) 200A CCS1 cable for Power Link</t>
  </si>
  <si>
    <t>EXPP-PL1000-CABLE-5A1L</t>
  </si>
  <si>
    <t>EXPP-PL1000-CABLE-5A1L-611</t>
  </si>
  <si>
    <t>UL compliant long length (10m) 350A CCS1 cable for Power Link</t>
  </si>
  <si>
    <t>EXPP-PL1000-CABLE-5A1S</t>
  </si>
  <si>
    <t>EXPP-PL1000-CABLE-5A1S-611</t>
  </si>
  <si>
    <t>UL compliant standard length (4.5m) 350A CCS1 cable for Power Link</t>
  </si>
  <si>
    <t>EXPP-PD-CONTROLLER</t>
  </si>
  <si>
    <t>EXPP-PD-CONTROLLER-611</t>
  </si>
  <si>
    <t>ChargePoint EXPP-PD Controller</t>
  </si>
  <si>
    <t>Express Plus Pantograph Controller. Control module for enabling the actuation of a Pantograph up/down, vehicle communication, Status LED control, Wi-Fi communication, and RFID capabilities.</t>
  </si>
  <si>
    <t>EXPP-PD-CONTROLLER-FTA</t>
  </si>
  <si>
    <t>EXPP-PD-CONTROLLER-FTA-611</t>
  </si>
  <si>
    <t>BUY AMERICA FTA compliant. Express Plus Pantograph Controller. Control module for enabling the actuation of a Pantograph up/down, vehicle communication, Status LED control, Wi-Fi communication, and RFID tag reading.</t>
  </si>
  <si>
    <t>EXPP-PH1000-RISER-KIT-F</t>
  </si>
  <si>
    <t>EXPP-PH1000-RISER-KIT-F-611</t>
  </si>
  <si>
    <t>ChargePoint EXPP Riser Kit</t>
  </si>
  <si>
    <t>Riser Kit for Express Plus Power Hub. Raises Power Hub cabinet 100mm (4") for added clearance for conduit fittings in some installations.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</si>
</sst>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quot;$&quot;#,##0.00"/>
  </numFmts>
  <fonts count="40" x14ac:knownFonts="1">
    <font>
      <sz val="10"/>
      <color rgb="FF000000"/>
      <name val="Arial"/>
      <scheme val="minor"/>
    </font>
    <font>
      <b/>
      <u/>
      <sz val="10"/>
      <color rgb="FF000000"/>
      <name val="Arial"/>
      <family val="2"/>
    </font>
    <font>
      <sz val="10"/>
      <color rgb="FF000000"/>
      <name val="Arial"/>
      <family val="2"/>
    </font>
    <font>
      <u/>
      <sz val="10"/>
      <color rgb="FF1155CC"/>
      <name val="Arial"/>
      <family val="2"/>
    </font>
    <font>
      <u/>
      <sz val="10"/>
      <color rgb="FF1155CC"/>
      <name val="Arial"/>
      <family val="2"/>
    </font>
    <font>
      <u/>
      <sz val="10"/>
      <color rgb="FF1155CC"/>
      <name val="Arial"/>
      <family val="2"/>
    </font>
    <font>
      <b/>
      <sz val="12"/>
      <color rgb="FF000000"/>
      <name val="Arial"/>
      <family val="2"/>
    </font>
    <font>
      <sz val="10"/>
      <name val="Arial"/>
      <family val="2"/>
    </font>
    <font>
      <b/>
      <u/>
      <sz val="14"/>
      <color rgb="FF0000FF"/>
      <name val="Arial"/>
      <family val="2"/>
    </font>
    <font>
      <b/>
      <sz val="10"/>
      <color rgb="FF000000"/>
      <name val="Arial"/>
      <family val="2"/>
    </font>
    <font>
      <u/>
      <sz val="10"/>
      <color rgb="FF0000FF"/>
      <name val="Arial"/>
      <family val="2"/>
    </font>
    <font>
      <u/>
      <sz val="10"/>
      <color rgb="FF0000FF"/>
      <name val="Arial"/>
      <family val="2"/>
    </font>
    <font>
      <sz val="10"/>
      <color rgb="FF222222"/>
      <name val="Arial"/>
      <family val="2"/>
    </font>
    <font>
      <sz val="10"/>
      <color rgb="FF202124"/>
      <name val="Arial"/>
      <family val="2"/>
    </font>
    <font>
      <sz val="10"/>
      <color rgb="FF3B3838"/>
      <name val="Arial"/>
      <family val="2"/>
    </font>
    <font>
      <u/>
      <sz val="10"/>
      <color rgb="FF1155CC"/>
      <name val="Arial"/>
      <family val="2"/>
    </font>
    <font>
      <u/>
      <sz val="10"/>
      <color rgb="FF1155CC"/>
      <name val="Arial"/>
      <family val="2"/>
    </font>
    <font>
      <sz val="10"/>
      <color rgb="FF000000"/>
      <name val="Calibri"/>
      <family val="2"/>
    </font>
    <font>
      <sz val="10"/>
      <color rgb="FF1F1F1F"/>
      <name val="Arial"/>
      <family val="2"/>
    </font>
    <font>
      <sz val="12"/>
      <color rgb="FF000000"/>
      <name val="Calibri"/>
      <family val="2"/>
    </font>
    <font>
      <sz val="10"/>
      <color rgb="FF333333"/>
      <name val="Arial"/>
      <family val="2"/>
    </font>
    <font>
      <b/>
      <sz val="24"/>
      <color rgb="FF000000"/>
      <name val="Arial"/>
      <family val="2"/>
    </font>
    <font>
      <u/>
      <sz val="10"/>
      <color rgb="FF000000"/>
      <name val="Arial"/>
      <family val="2"/>
    </font>
    <font>
      <b/>
      <u/>
      <sz val="10"/>
      <color rgb="FFFF0000"/>
      <name val="Arial"/>
      <family val="2"/>
    </font>
    <font>
      <sz val="10"/>
      <color rgb="FF222222"/>
      <name val="Arial"/>
      <family val="2"/>
    </font>
    <font>
      <sz val="10"/>
      <color rgb="FF000000"/>
      <name val="Arial"/>
      <family val="2"/>
    </font>
    <font>
      <sz val="10"/>
      <color rgb="FF000000"/>
      <name val="Arial"/>
      <family val="2"/>
      <scheme val="minor"/>
    </font>
    <font>
      <b/>
      <sz val="10"/>
      <color rgb="FF000000"/>
      <name val="Arial"/>
      <family val="2"/>
    </font>
    <font>
      <sz val="10"/>
      <color rgb="FF000000"/>
      <name val="Arial"/>
      <family val="2"/>
      <scheme val="minor"/>
    </font>
    <font>
      <sz val="10"/>
      <color theme="1"/>
      <name val="Arial"/>
      <family val="2"/>
    </font>
    <font>
      <sz val="10"/>
      <color rgb="FF000000"/>
      <name val="Calibri"/>
      <family val="2"/>
    </font>
    <font>
      <sz val="10"/>
      <color rgb="FF222222"/>
      <name val="Arial"/>
      <family val="2"/>
      <scheme val="minor"/>
    </font>
    <font>
      <sz val="10"/>
      <color theme="1"/>
      <name val="Arial"/>
      <family val="2"/>
      <scheme val="minor"/>
    </font>
    <font>
      <sz val="10"/>
      <name val="Arial"/>
      <family val="2"/>
      <scheme val="minor"/>
    </font>
    <font>
      <sz val="10"/>
      <name val="Arial"/>
      <family val="2"/>
    </font>
    <font>
      <u/>
      <sz val="10"/>
      <color theme="10"/>
      <name val="Arial"/>
      <scheme val="minor"/>
    </font>
    <font>
      <sz val="10"/>
      <color rgb="FF000000"/>
      <name val="Arial"/>
      <family val="2"/>
      <scheme val="major"/>
    </font>
    <font>
      <sz val="10"/>
      <color theme="1"/>
      <name val="Arial"/>
      <family val="2"/>
      <scheme val="major"/>
    </font>
    <font>
      <sz val="11"/>
      <color indexed="8"/>
      <name val="Arial"/>
      <family val="2"/>
      <scheme val="minor"/>
    </font>
    <font>
      <sz val="12"/>
      <color rgb="FF000000"/>
      <name val="Arial"/>
      <family val="2"/>
      <scheme val="major"/>
    </font>
  </fonts>
  <fills count="7">
    <fill>
      <patternFill patternType="none"/>
    </fill>
    <fill>
      <patternFill patternType="gray125"/>
    </fill>
    <fill>
      <patternFill patternType="solid">
        <fgColor rgb="FF8FD7DC"/>
        <bgColor rgb="FF8FD7DC"/>
      </patternFill>
    </fill>
    <fill>
      <patternFill patternType="solid">
        <fgColor rgb="FFC9DAF8"/>
        <bgColor rgb="FFC9DAF8"/>
      </patternFill>
    </fill>
    <fill>
      <patternFill patternType="solid">
        <fgColor rgb="FFFFFFFF"/>
        <bgColor rgb="FFFFFFFF"/>
      </patternFill>
    </fill>
    <fill>
      <patternFill patternType="solid">
        <fgColor rgb="FFB3CEFA"/>
        <bgColor rgb="FFB3CEFA"/>
      </patternFill>
    </fill>
    <fill>
      <patternFill patternType="solid">
        <fgColor theme="0"/>
        <bgColor indexed="64"/>
      </patternFill>
    </fill>
  </fills>
  <borders count="22">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D5D3D1"/>
      </left>
      <right style="thin">
        <color rgb="FFD5D3D1"/>
      </right>
      <top style="thin">
        <color rgb="FFD5D3D1"/>
      </top>
      <bottom style="thin">
        <color rgb="FFD5D3D1"/>
      </bottom>
      <diagonal/>
    </border>
    <border>
      <left style="thin">
        <color indexed="64"/>
      </left>
      <right style="thin">
        <color indexed="64"/>
      </right>
      <top style="thin">
        <color indexed="64"/>
      </top>
      <bottom/>
      <diagonal/>
    </border>
  </borders>
  <cellStyleXfs count="4">
    <xf numFmtId="0" fontId="0" fillId="0" borderId="0"/>
    <xf numFmtId="9" fontId="28" fillId="0" borderId="0" applyFont="0" applyFill="0" applyBorder="0" applyAlignment="0" applyProtection="0"/>
    <xf numFmtId="0" fontId="35" fillId="0" borderId="0" applyNumberFormat="0" applyFill="0" applyBorder="0" applyAlignment="0" applyProtection="0"/>
    <xf numFmtId="0" fontId="38" fillId="0" borderId="0"/>
  </cellStyleXfs>
  <cellXfs count="328">
    <xf numFmtId="0" fontId="0" fillId="0" borderId="0" xfId="0"/>
    <xf numFmtId="0" fontId="1" fillId="2" borderId="1" xfId="0" applyFont="1" applyFill="1" applyBorder="1" applyAlignment="1">
      <alignment horizontal="left" vertical="top" wrapText="1"/>
    </xf>
    <xf numFmtId="0" fontId="2" fillId="0" borderId="0" xfId="0" applyFont="1" applyAlignment="1">
      <alignment vertical="top" wrapText="1"/>
    </xf>
    <xf numFmtId="0" fontId="3" fillId="0" borderId="2" xfId="0" applyFont="1" applyBorder="1" applyAlignment="1">
      <alignment horizontal="left" vertical="top" wrapText="1"/>
    </xf>
    <xf numFmtId="0" fontId="2" fillId="0" borderId="0" xfId="0" applyFont="1"/>
    <xf numFmtId="0" fontId="2" fillId="0" borderId="0" xfId="0" applyFont="1" applyAlignment="1">
      <alignment horizontal="left" vertical="top" wrapText="1"/>
    </xf>
    <xf numFmtId="0" fontId="4" fillId="0" borderId="0" xfId="0" applyFont="1" applyAlignment="1">
      <alignment horizontal="left" vertical="top" wrapText="1"/>
    </xf>
    <xf numFmtId="0" fontId="5" fillId="0" borderId="3" xfId="0" applyFont="1" applyBorder="1" applyAlignment="1">
      <alignment horizontal="left" vertical="top" wrapText="1"/>
    </xf>
    <xf numFmtId="0" fontId="8" fillId="0" borderId="5" xfId="0" applyFont="1" applyBorder="1" applyAlignment="1">
      <alignment vertical="top"/>
    </xf>
    <xf numFmtId="0" fontId="2" fillId="0" borderId="5" xfId="0" applyFont="1" applyBorder="1" applyAlignment="1">
      <alignment wrapText="1"/>
    </xf>
    <xf numFmtId="0" fontId="9" fillId="0" borderId="4" xfId="0" applyFont="1" applyBorder="1" applyAlignment="1">
      <alignment vertical="top"/>
    </xf>
    <xf numFmtId="0" fontId="10" fillId="0" borderId="6" xfId="0" applyFont="1" applyBorder="1" applyAlignment="1">
      <alignment vertical="top" wrapText="1"/>
    </xf>
    <xf numFmtId="0" fontId="9" fillId="0" borderId="7" xfId="0" applyFont="1" applyBorder="1" applyAlignment="1">
      <alignment vertical="top" wrapText="1"/>
    </xf>
    <xf numFmtId="0" fontId="11" fillId="0" borderId="8" xfId="0" applyFont="1" applyBorder="1" applyAlignment="1">
      <alignment vertical="top" wrapText="1"/>
    </xf>
    <xf numFmtId="0" fontId="9" fillId="0" borderId="7" xfId="0" applyFont="1" applyBorder="1" applyAlignment="1">
      <alignment vertical="top"/>
    </xf>
    <xf numFmtId="0" fontId="2" fillId="0" borderId="8" xfId="0" applyFont="1" applyBorder="1" applyAlignment="1">
      <alignment vertical="top" wrapText="1"/>
    </xf>
    <xf numFmtId="0" fontId="9" fillId="0" borderId="7" xfId="0" applyFont="1" applyBorder="1" applyAlignment="1">
      <alignment horizontal="left" vertical="top"/>
    </xf>
    <xf numFmtId="0" fontId="9" fillId="0" borderId="9" xfId="0" applyFont="1" applyBorder="1" applyAlignment="1">
      <alignment vertical="top"/>
    </xf>
    <xf numFmtId="0" fontId="2" fillId="0" borderId="10" xfId="0" applyFont="1" applyBorder="1" applyAlignment="1">
      <alignment vertical="top" wrapText="1"/>
    </xf>
    <xf numFmtId="0" fontId="9" fillId="3" borderId="5" xfId="0" applyFont="1" applyFill="1" applyBorder="1" applyAlignment="1">
      <alignment horizontal="left" vertical="top" wrapText="1"/>
    </xf>
    <xf numFmtId="0" fontId="12" fillId="0" borderId="5"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Border="1" applyAlignment="1">
      <alignment horizontal="left" vertical="top" wrapText="1"/>
    </xf>
    <xf numFmtId="0" fontId="13" fillId="0" borderId="5" xfId="0" applyFont="1" applyBorder="1" applyAlignment="1">
      <alignment horizontal="left" vertical="top"/>
    </xf>
    <xf numFmtId="0" fontId="14" fillId="0" borderId="5" xfId="0" applyFont="1" applyBorder="1" applyAlignment="1">
      <alignment horizontal="left" vertical="top"/>
    </xf>
    <xf numFmtId="0" fontId="15" fillId="0" borderId="5" xfId="0" applyFont="1" applyBorder="1" applyAlignment="1">
      <alignment horizontal="left" vertical="top" wrapText="1"/>
    </xf>
    <xf numFmtId="0" fontId="12" fillId="4" borderId="5" xfId="0" applyFont="1" applyFill="1" applyBorder="1" applyAlignment="1">
      <alignment horizontal="left" vertical="top" wrapText="1"/>
    </xf>
    <xf numFmtId="0" fontId="12" fillId="0" borderId="0" xfId="0" applyFont="1" applyAlignment="1">
      <alignment vertical="top"/>
    </xf>
    <xf numFmtId="0" fontId="2" fillId="0" borderId="5" xfId="0" applyFont="1" applyBorder="1" applyAlignment="1">
      <alignment horizontal="left" vertical="top"/>
    </xf>
    <xf numFmtId="0" fontId="2" fillId="0" borderId="11" xfId="0" applyFont="1" applyBorder="1" applyAlignment="1">
      <alignment horizontal="left" vertical="top" wrapText="1"/>
    </xf>
    <xf numFmtId="0" fontId="16" fillId="0" borderId="11" xfId="0" applyFont="1" applyBorder="1" applyAlignment="1">
      <alignment horizontal="left" vertical="top" wrapText="1"/>
    </xf>
    <xf numFmtId="0" fontId="2" fillId="0" borderId="8" xfId="0" applyFont="1" applyBorder="1" applyAlignment="1">
      <alignment horizontal="left" vertical="top" wrapText="1"/>
    </xf>
    <xf numFmtId="0" fontId="9" fillId="3" borderId="5" xfId="0" applyFont="1" applyFill="1" applyBorder="1" applyAlignment="1">
      <alignment horizontal="center" vertical="top" wrapText="1"/>
    </xf>
    <xf numFmtId="0" fontId="9" fillId="3" borderId="5" xfId="0" applyFont="1" applyFill="1" applyBorder="1" applyAlignment="1">
      <alignment horizontal="center" vertical="top"/>
    </xf>
    <xf numFmtId="0" fontId="12" fillId="0" borderId="5" xfId="0" applyFont="1" applyBorder="1" applyAlignment="1">
      <alignment vertical="top"/>
    </xf>
    <xf numFmtId="0" fontId="2" fillId="0" borderId="5" xfId="0" applyFont="1" applyBorder="1" applyAlignment="1">
      <alignment vertical="top"/>
    </xf>
    <xf numFmtId="0" fontId="2" fillId="0" borderId="7" xfId="0" applyFont="1" applyBorder="1" applyAlignment="1">
      <alignment vertical="top"/>
    </xf>
    <xf numFmtId="44" fontId="17" fillId="0" borderId="5" xfId="0" applyNumberFormat="1" applyFont="1" applyBorder="1" applyAlignment="1">
      <alignment vertical="top" wrapText="1"/>
    </xf>
    <xf numFmtId="0" fontId="9" fillId="5" borderId="5" xfId="0" applyFont="1" applyFill="1" applyBorder="1" applyAlignment="1">
      <alignment horizontal="center" vertical="top" wrapText="1"/>
    </xf>
    <xf numFmtId="164" fontId="9" fillId="5" borderId="5" xfId="0" applyNumberFormat="1" applyFont="1" applyFill="1" applyBorder="1" applyAlignment="1">
      <alignment horizontal="center" vertical="top" wrapText="1"/>
    </xf>
    <xf numFmtId="164" fontId="2" fillId="0" borderId="5" xfId="0" applyNumberFormat="1" applyFont="1" applyBorder="1" applyAlignment="1">
      <alignment horizontal="right" vertical="top" wrapText="1"/>
    </xf>
    <xf numFmtId="9" fontId="2" fillId="0" borderId="5" xfId="0" applyNumberFormat="1" applyFont="1" applyBorder="1" applyAlignment="1">
      <alignment horizontal="center" vertical="top" wrapText="1"/>
    </xf>
    <xf numFmtId="0" fontId="2" fillId="0" borderId="5" xfId="0" applyFont="1" applyBorder="1" applyAlignment="1">
      <alignment vertical="top" wrapText="1"/>
    </xf>
    <xf numFmtId="10" fontId="2" fillId="0" borderId="5" xfId="0" applyNumberFormat="1" applyFont="1" applyBorder="1" applyAlignment="1">
      <alignment horizontal="center" vertical="top" wrapText="1"/>
    </xf>
    <xf numFmtId="0" fontId="2" fillId="0" borderId="5" xfId="0" applyFont="1" applyBorder="1"/>
    <xf numFmtId="9" fontId="2" fillId="0" borderId="5" xfId="0" applyNumberFormat="1" applyFont="1" applyBorder="1" applyAlignment="1">
      <alignment vertical="top"/>
    </xf>
    <xf numFmtId="10" fontId="2" fillId="0" borderId="5" xfId="0" applyNumberFormat="1" applyFont="1" applyBorder="1" applyAlignment="1">
      <alignment vertical="top" wrapText="1"/>
    </xf>
    <xf numFmtId="9" fontId="2" fillId="0" borderId="5" xfId="0" applyNumberFormat="1" applyFont="1" applyBorder="1" applyAlignment="1">
      <alignment vertical="top" wrapText="1"/>
    </xf>
    <xf numFmtId="164" fontId="2" fillId="0" borderId="5" xfId="0" applyNumberFormat="1" applyFont="1" applyBorder="1" applyAlignment="1">
      <alignment horizontal="right" vertical="top" shrinkToFit="1"/>
    </xf>
    <xf numFmtId="164" fontId="2" fillId="0" borderId="5" xfId="0" applyNumberFormat="1" applyFont="1" applyBorder="1" applyAlignment="1">
      <alignment horizontal="right" vertical="top"/>
    </xf>
    <xf numFmtId="9" fontId="2" fillId="0" borderId="5" xfId="0" applyNumberFormat="1" applyFont="1" applyBorder="1" applyAlignment="1">
      <alignment horizontal="center" vertical="top"/>
    </xf>
    <xf numFmtId="0" fontId="2" fillId="4" borderId="5" xfId="0" applyFont="1" applyFill="1" applyBorder="1" applyAlignment="1">
      <alignment vertical="top" wrapText="1"/>
    </xf>
    <xf numFmtId="0" fontId="2" fillId="0" borderId="5" xfId="0" applyFont="1" applyBorder="1" applyAlignment="1">
      <alignment horizontal="center" vertical="top" wrapText="1"/>
    </xf>
    <xf numFmtId="44" fontId="2" fillId="0" borderId="5" xfId="0" applyNumberFormat="1" applyFont="1" applyBorder="1" applyAlignment="1">
      <alignment vertical="top" wrapText="1"/>
    </xf>
    <xf numFmtId="0" fontId="2" fillId="0" borderId="5" xfId="0" applyFont="1" applyBorder="1" applyAlignment="1">
      <alignment horizontal="center" vertical="top"/>
    </xf>
    <xf numFmtId="0" fontId="2" fillId="4" borderId="5" xfId="0" applyFont="1" applyFill="1" applyBorder="1" applyAlignment="1">
      <alignment horizontal="center" vertical="top" wrapText="1"/>
    </xf>
    <xf numFmtId="49" fontId="2" fillId="0" borderId="5" xfId="0" applyNumberFormat="1" applyFont="1" applyBorder="1" applyAlignment="1">
      <alignment vertical="top" wrapText="1"/>
    </xf>
    <xf numFmtId="0" fontId="19" fillId="4" borderId="5" xfId="0" applyFont="1" applyFill="1" applyBorder="1" applyAlignment="1">
      <alignment horizontal="left"/>
    </xf>
    <xf numFmtId="0" fontId="9" fillId="5" borderId="5" xfId="0" applyFont="1" applyFill="1" applyBorder="1" applyAlignment="1">
      <alignment horizontal="center" vertical="top"/>
    </xf>
    <xf numFmtId="164" fontId="9" fillId="5" borderId="5" xfId="0" applyNumberFormat="1" applyFont="1" applyFill="1" applyBorder="1" applyAlignment="1">
      <alignment horizontal="center" vertical="top"/>
    </xf>
    <xf numFmtId="0" fontId="9" fillId="5" borderId="14" xfId="0" applyFont="1" applyFill="1" applyBorder="1" applyAlignment="1">
      <alignment horizontal="center" vertical="top" wrapText="1"/>
    </xf>
    <xf numFmtId="0" fontId="9" fillId="5" borderId="15" xfId="0" applyFont="1" applyFill="1" applyBorder="1" applyAlignment="1">
      <alignment horizontal="center" vertical="top" wrapText="1"/>
    </xf>
    <xf numFmtId="0" fontId="9" fillId="5" borderId="16" xfId="0" applyFont="1" applyFill="1" applyBorder="1" applyAlignment="1">
      <alignment horizontal="center" vertical="top" wrapText="1"/>
    </xf>
    <xf numFmtId="0" fontId="9" fillId="5" borderId="5" xfId="0" applyFont="1" applyFill="1" applyBorder="1"/>
    <xf numFmtId="0" fontId="12" fillId="0" borderId="5" xfId="0" applyFont="1" applyBorder="1" applyAlignment="1">
      <alignment horizontal="left" vertical="top"/>
    </xf>
    <xf numFmtId="164" fontId="2" fillId="0" borderId="5" xfId="0" applyNumberFormat="1" applyFont="1" applyBorder="1" applyAlignment="1">
      <alignment horizontal="center" vertical="top"/>
    </xf>
    <xf numFmtId="0" fontId="2" fillId="4" borderId="5" xfId="0" applyFont="1" applyFill="1" applyBorder="1" applyAlignment="1">
      <alignment horizontal="left"/>
    </xf>
    <xf numFmtId="44" fontId="2" fillId="0" borderId="5" xfId="0" applyNumberFormat="1" applyFont="1" applyBorder="1" applyAlignment="1">
      <alignment wrapText="1"/>
    </xf>
    <xf numFmtId="0" fontId="9" fillId="5" borderId="5" xfId="0" applyFont="1" applyFill="1" applyBorder="1" applyAlignment="1">
      <alignment vertical="top"/>
    </xf>
    <xf numFmtId="164" fontId="9" fillId="5" borderId="5" xfId="0" applyNumberFormat="1" applyFont="1" applyFill="1" applyBorder="1" applyAlignment="1">
      <alignment vertical="top" wrapText="1"/>
    </xf>
    <xf numFmtId="164" fontId="2" fillId="0" borderId="5" xfId="0" applyNumberFormat="1" applyFont="1" applyBorder="1" applyAlignment="1">
      <alignment vertical="top" wrapText="1"/>
    </xf>
    <xf numFmtId="10" fontId="2" fillId="0" borderId="5" xfId="0" applyNumberFormat="1" applyFont="1" applyBorder="1" applyAlignment="1">
      <alignment horizontal="center" vertical="top"/>
    </xf>
    <xf numFmtId="0" fontId="2" fillId="0" borderId="5" xfId="0" applyFont="1" applyBorder="1" applyAlignment="1">
      <alignment horizontal="center" wrapText="1"/>
    </xf>
    <xf numFmtId="0" fontId="2" fillId="0" borderId="5" xfId="0" applyFont="1" applyBorder="1" applyAlignment="1">
      <alignment horizontal="left"/>
    </xf>
    <xf numFmtId="164" fontId="2" fillId="0" borderId="5" xfId="0" applyNumberFormat="1" applyFont="1" applyBorder="1" applyAlignment="1">
      <alignment vertical="top" shrinkToFit="1"/>
    </xf>
    <xf numFmtId="0" fontId="2" fillId="0" borderId="5" xfId="0" applyFont="1" applyBorder="1" applyAlignment="1">
      <alignment horizontal="left" wrapText="1"/>
    </xf>
    <xf numFmtId="164" fontId="2" fillId="0" borderId="5" xfId="0" applyNumberFormat="1" applyFont="1" applyBorder="1" applyAlignment="1">
      <alignment horizontal="right" wrapText="1"/>
    </xf>
    <xf numFmtId="9" fontId="2" fillId="0" borderId="5" xfId="0" applyNumberFormat="1" applyFont="1" applyBorder="1" applyAlignment="1">
      <alignment horizontal="center" vertical="center"/>
    </xf>
    <xf numFmtId="2" fontId="12" fillId="0" borderId="5" xfId="0" applyNumberFormat="1" applyFont="1" applyBorder="1" applyAlignment="1">
      <alignment horizontal="center" vertical="top" wrapText="1"/>
    </xf>
    <xf numFmtId="164" fontId="2" fillId="0" borderId="5" xfId="0" applyNumberFormat="1" applyFont="1" applyBorder="1"/>
    <xf numFmtId="44" fontId="2" fillId="0" borderId="5" xfId="0" applyNumberFormat="1" applyFont="1" applyBorder="1" applyAlignment="1">
      <alignment horizontal="center" vertical="top" wrapText="1"/>
    </xf>
    <xf numFmtId="2" fontId="12" fillId="0" borderId="5" xfId="0" applyNumberFormat="1" applyFont="1" applyBorder="1" applyAlignment="1">
      <alignment horizontal="left" vertical="top" wrapText="1"/>
    </xf>
    <xf numFmtId="164" fontId="2" fillId="0" borderId="5" xfId="0" applyNumberFormat="1" applyFont="1" applyBorder="1" applyAlignment="1">
      <alignment wrapText="1"/>
    </xf>
    <xf numFmtId="9" fontId="2" fillId="0" borderId="5" xfId="0" applyNumberFormat="1" applyFont="1" applyBorder="1" applyAlignment="1">
      <alignment horizontal="center"/>
    </xf>
    <xf numFmtId="0" fontId="2" fillId="0" borderId="5" xfId="0" applyFont="1" applyBorder="1" applyAlignment="1">
      <alignment horizontal="center"/>
    </xf>
    <xf numFmtId="0" fontId="2" fillId="4" borderId="5" xfId="0" applyFont="1" applyFill="1" applyBorder="1" applyAlignment="1">
      <alignment horizontal="left" wrapText="1"/>
    </xf>
    <xf numFmtId="0" fontId="9" fillId="5" borderId="5" xfId="0" applyFont="1" applyFill="1" applyBorder="1" applyAlignment="1">
      <alignment horizontal="left" vertical="top" wrapText="1"/>
    </xf>
    <xf numFmtId="0" fontId="2" fillId="0" borderId="11" xfId="0" applyFont="1" applyBorder="1" applyAlignment="1">
      <alignment horizontal="left" vertical="top"/>
    </xf>
    <xf numFmtId="164" fontId="2" fillId="0" borderId="11" xfId="0" applyNumberFormat="1" applyFont="1" applyBorder="1" applyAlignment="1">
      <alignment horizontal="right" vertical="top"/>
    </xf>
    <xf numFmtId="10" fontId="2" fillId="0" borderId="11" xfId="0" applyNumberFormat="1" applyFont="1" applyBorder="1" applyAlignment="1">
      <alignment horizontal="center" vertical="top"/>
    </xf>
    <xf numFmtId="0" fontId="20" fillId="0" borderId="5" xfId="0" applyFont="1" applyBorder="1" applyAlignment="1">
      <alignment horizontal="left" vertical="top" wrapText="1"/>
    </xf>
    <xf numFmtId="2" fontId="12" fillId="0" borderId="5" xfId="0" applyNumberFormat="1" applyFont="1" applyBorder="1" applyAlignment="1">
      <alignment vertical="top" wrapText="1"/>
    </xf>
    <xf numFmtId="44" fontId="2" fillId="0" borderId="5" xfId="0" applyNumberFormat="1" applyFont="1" applyBorder="1" applyAlignment="1">
      <alignment vertical="top"/>
    </xf>
    <xf numFmtId="0" fontId="9" fillId="3" borderId="5" xfId="0" applyFont="1" applyFill="1" applyBorder="1" applyAlignment="1">
      <alignment horizontal="left" vertical="top"/>
    </xf>
    <xf numFmtId="0" fontId="2" fillId="0" borderId="0" xfId="0" applyFont="1" applyAlignment="1">
      <alignment horizontal="left"/>
    </xf>
    <xf numFmtId="0" fontId="2" fillId="0" borderId="0" xfId="0" applyFont="1" applyAlignment="1">
      <alignment horizontal="right"/>
    </xf>
    <xf numFmtId="0" fontId="2" fillId="0" borderId="0" xfId="0" applyFont="1" applyAlignment="1">
      <alignment horizontal="center"/>
    </xf>
    <xf numFmtId="0" fontId="9" fillId="5" borderId="5" xfId="0" applyFont="1" applyFill="1" applyBorder="1" applyAlignment="1">
      <alignment vertical="top" wrapText="1"/>
    </xf>
    <xf numFmtId="164" fontId="9" fillId="5" borderId="5" xfId="0" applyNumberFormat="1" applyFont="1" applyFill="1" applyBorder="1" applyAlignment="1">
      <alignment vertical="top"/>
    </xf>
    <xf numFmtId="164" fontId="2" fillId="0" borderId="5" xfId="0" applyNumberFormat="1" applyFont="1" applyBorder="1" applyAlignment="1">
      <alignment vertical="top"/>
    </xf>
    <xf numFmtId="10" fontId="2" fillId="0" borderId="5" xfId="0" applyNumberFormat="1" applyFont="1" applyBorder="1" applyAlignment="1">
      <alignment vertical="top"/>
    </xf>
    <xf numFmtId="0" fontId="12" fillId="0" borderId="5" xfId="0" applyFont="1" applyBorder="1" applyAlignment="1">
      <alignment vertical="top" wrapText="1"/>
    </xf>
    <xf numFmtId="44" fontId="2" fillId="0" borderId="5" xfId="0" applyNumberFormat="1" applyFont="1" applyBorder="1"/>
    <xf numFmtId="49" fontId="2" fillId="0" borderId="5" xfId="0" applyNumberFormat="1" applyFont="1" applyBorder="1" applyAlignment="1">
      <alignment horizontal="left" vertical="top"/>
    </xf>
    <xf numFmtId="0" fontId="2" fillId="0" borderId="11" xfId="0" applyFont="1" applyBorder="1" applyAlignment="1">
      <alignment vertical="top"/>
    </xf>
    <xf numFmtId="9" fontId="2" fillId="0" borderId="11" xfId="0" applyNumberFormat="1" applyFont="1" applyBorder="1" applyAlignment="1">
      <alignment horizontal="center" vertical="top"/>
    </xf>
    <xf numFmtId="164" fontId="2" fillId="0" borderId="5" xfId="0" applyNumberFormat="1" applyFont="1" applyBorder="1" applyAlignment="1">
      <alignment horizontal="right"/>
    </xf>
    <xf numFmtId="9" fontId="2" fillId="0" borderId="5" xfId="0" applyNumberFormat="1" applyFont="1" applyBorder="1"/>
    <xf numFmtId="0" fontId="24" fillId="0" borderId="5" xfId="0" applyFont="1" applyBorder="1" applyAlignment="1">
      <alignment vertical="top"/>
    </xf>
    <xf numFmtId="0" fontId="25" fillId="0" borderId="5" xfId="0" applyFont="1" applyBorder="1" applyAlignment="1">
      <alignment vertical="top"/>
    </xf>
    <xf numFmtId="0" fontId="25" fillId="0" borderId="5" xfId="0" applyFont="1" applyBorder="1" applyAlignment="1">
      <alignment horizontal="left" vertical="top"/>
    </xf>
    <xf numFmtId="0" fontId="25" fillId="0" borderId="7" xfId="0" applyFont="1" applyBorder="1" applyAlignment="1">
      <alignment horizontal="left" vertical="top"/>
    </xf>
    <xf numFmtId="0" fontId="25" fillId="0" borderId="7" xfId="0" applyFont="1" applyBorder="1" applyAlignment="1">
      <alignment horizontal="left" vertical="top" wrapText="1"/>
    </xf>
    <xf numFmtId="164" fontId="25" fillId="0" borderId="7" xfId="0" applyNumberFormat="1" applyFont="1" applyBorder="1" applyAlignment="1">
      <alignment horizontal="right" vertical="top"/>
    </xf>
    <xf numFmtId="0" fontId="25" fillId="0" borderId="7" xfId="0" applyFont="1" applyBorder="1" applyAlignment="1">
      <alignment vertical="top"/>
    </xf>
    <xf numFmtId="10" fontId="25" fillId="0" borderId="7" xfId="0" applyNumberFormat="1" applyFont="1" applyBorder="1" applyAlignment="1">
      <alignment horizontal="center" vertical="top"/>
    </xf>
    <xf numFmtId="0" fontId="25" fillId="0" borderId="13" xfId="0" applyFont="1" applyBorder="1" applyAlignment="1">
      <alignment horizontal="left" vertical="top"/>
    </xf>
    <xf numFmtId="0" fontId="25" fillId="0" borderId="13" xfId="0" applyFont="1" applyBorder="1" applyAlignment="1">
      <alignment vertical="top"/>
    </xf>
    <xf numFmtId="0" fontId="25" fillId="0" borderId="13" xfId="0" applyFont="1" applyBorder="1" applyAlignment="1">
      <alignment horizontal="left" vertical="top" wrapText="1"/>
    </xf>
    <xf numFmtId="164" fontId="25" fillId="0" borderId="13" xfId="0" applyNumberFormat="1" applyFont="1" applyBorder="1" applyAlignment="1">
      <alignment horizontal="right" vertical="top"/>
    </xf>
    <xf numFmtId="10" fontId="25" fillId="0" borderId="13" xfId="0" applyNumberFormat="1" applyFont="1" applyBorder="1" applyAlignment="1">
      <alignment horizontal="center" vertical="top"/>
    </xf>
    <xf numFmtId="0" fontId="25" fillId="0" borderId="0" xfId="0" applyFont="1"/>
    <xf numFmtId="0" fontId="25" fillId="4" borderId="5" xfId="0" applyFont="1" applyFill="1" applyBorder="1" applyAlignment="1">
      <alignment vertical="top" wrapText="1"/>
    </xf>
    <xf numFmtId="0" fontId="25" fillId="0" borderId="5" xfId="0" applyFont="1" applyBorder="1" applyAlignment="1">
      <alignment vertical="top" wrapText="1"/>
    </xf>
    <xf numFmtId="0" fontId="25" fillId="0" borderId="5" xfId="0" applyFont="1" applyBorder="1" applyAlignment="1">
      <alignment horizontal="center" vertical="top" wrapText="1"/>
    </xf>
    <xf numFmtId="44" fontId="25" fillId="0" borderId="5" xfId="0" applyNumberFormat="1" applyFont="1" applyBorder="1" applyAlignment="1">
      <alignment vertical="top" wrapText="1"/>
    </xf>
    <xf numFmtId="10" fontId="25" fillId="0" borderId="5" xfId="0" applyNumberFormat="1" applyFont="1" applyBorder="1" applyAlignment="1">
      <alignment horizontal="center" vertical="top" wrapText="1"/>
    </xf>
    <xf numFmtId="0" fontId="25" fillId="0" borderId="5" xfId="0" applyFont="1" applyBorder="1" applyAlignment="1">
      <alignment horizontal="left" vertical="top" wrapText="1"/>
    </xf>
    <xf numFmtId="0" fontId="27" fillId="5" borderId="5" xfId="0" applyFont="1" applyFill="1" applyBorder="1" applyAlignment="1">
      <alignment horizontal="center" vertical="top"/>
    </xf>
    <xf numFmtId="0" fontId="25" fillId="0" borderId="5" xfId="0" applyFont="1" applyBorder="1" applyAlignment="1">
      <alignment wrapText="1"/>
    </xf>
    <xf numFmtId="0" fontId="25" fillId="0" borderId="5" xfId="0" applyFont="1" applyBorder="1" applyAlignment="1">
      <alignment horizontal="center"/>
    </xf>
    <xf numFmtId="0" fontId="26" fillId="0" borderId="0" xfId="0" applyFont="1" applyAlignment="1">
      <alignment horizontal="right"/>
    </xf>
    <xf numFmtId="0" fontId="26" fillId="0" borderId="0" xfId="0" applyFont="1" applyAlignment="1">
      <alignment horizontal="center"/>
    </xf>
    <xf numFmtId="0" fontId="32" fillId="0" borderId="17" xfId="0" applyFont="1" applyBorder="1" applyAlignment="1">
      <alignment vertical="top" wrapText="1"/>
    </xf>
    <xf numFmtId="0" fontId="32" fillId="0" borderId="17" xfId="0" applyFont="1" applyBorder="1" applyAlignment="1">
      <alignment vertical="top"/>
    </xf>
    <xf numFmtId="0" fontId="27" fillId="5" borderId="5" xfId="0" applyFont="1" applyFill="1" applyBorder="1" applyAlignment="1">
      <alignment horizontal="center" wrapText="1"/>
    </xf>
    <xf numFmtId="164" fontId="27" fillId="5" borderId="5" xfId="0" applyNumberFormat="1" applyFont="1" applyFill="1" applyBorder="1" applyAlignment="1">
      <alignment horizontal="center" wrapText="1"/>
    </xf>
    <xf numFmtId="0" fontId="27" fillId="5" borderId="5" xfId="0" applyFont="1" applyFill="1" applyBorder="1" applyAlignment="1">
      <alignment horizontal="right" wrapText="1"/>
    </xf>
    <xf numFmtId="0" fontId="24" fillId="0" borderId="5" xfId="0" applyFont="1" applyBorder="1" applyAlignment="1">
      <alignment horizontal="left" wrapText="1"/>
    </xf>
    <xf numFmtId="0" fontId="25" fillId="0" borderId="5" xfId="0" applyFont="1" applyBorder="1" applyAlignment="1">
      <alignment horizontal="left" wrapText="1"/>
    </xf>
    <xf numFmtId="164" fontId="25" fillId="0" borderId="5" xfId="0" applyNumberFormat="1" applyFont="1" applyBorder="1" applyAlignment="1">
      <alignment horizontal="right" wrapText="1"/>
    </xf>
    <xf numFmtId="9" fontId="25" fillId="0" borderId="5" xfId="0" applyNumberFormat="1" applyFont="1" applyBorder="1" applyAlignment="1">
      <alignment horizontal="center" wrapText="1"/>
    </xf>
    <xf numFmtId="10" fontId="25" fillId="0" borderId="5" xfId="0" applyNumberFormat="1" applyFont="1" applyBorder="1" applyAlignment="1">
      <alignment horizontal="center" wrapText="1"/>
    </xf>
    <xf numFmtId="0" fontId="25" fillId="0" borderId="5" xfId="0" applyFont="1" applyBorder="1"/>
    <xf numFmtId="0" fontId="25" fillId="4" borderId="5" xfId="0" applyFont="1" applyFill="1" applyBorder="1" applyAlignment="1">
      <alignment wrapText="1"/>
    </xf>
    <xf numFmtId="0" fontId="25" fillId="0" borderId="5" xfId="0" applyFont="1" applyBorder="1" applyAlignment="1">
      <alignment horizontal="center" wrapText="1"/>
    </xf>
    <xf numFmtId="44" fontId="25" fillId="0" borderId="5" xfId="0" applyNumberFormat="1" applyFont="1" applyBorder="1" applyAlignment="1">
      <alignment wrapText="1"/>
    </xf>
    <xf numFmtId="0" fontId="25" fillId="0" borderId="5" xfId="0" applyFont="1" applyBorder="1" applyAlignment="1">
      <alignment horizontal="left"/>
    </xf>
    <xf numFmtId="0" fontId="25" fillId="4" borderId="5" xfId="0" applyFont="1" applyFill="1" applyBorder="1" applyAlignment="1">
      <alignment horizontal="center" wrapText="1"/>
    </xf>
    <xf numFmtId="9" fontId="25" fillId="0" borderId="5" xfId="0" applyNumberFormat="1" applyFont="1" applyBorder="1"/>
    <xf numFmtId="9" fontId="25" fillId="0" borderId="5" xfId="0" applyNumberFormat="1" applyFont="1" applyBorder="1" applyAlignment="1">
      <alignment wrapText="1"/>
    </xf>
    <xf numFmtId="0" fontId="25" fillId="0" borderId="5" xfId="0" applyFont="1" applyBorder="1" applyAlignment="1">
      <alignment horizontal="right" wrapText="1"/>
    </xf>
    <xf numFmtId="10" fontId="25" fillId="0" borderId="5" xfId="0" applyNumberFormat="1" applyFont="1" applyBorder="1" applyAlignment="1">
      <alignment wrapText="1"/>
    </xf>
    <xf numFmtId="164" fontId="25" fillId="0" borderId="5" xfId="0" applyNumberFormat="1" applyFont="1" applyBorder="1" applyAlignment="1">
      <alignment horizontal="right" shrinkToFit="1"/>
    </xf>
    <xf numFmtId="164" fontId="25" fillId="0" borderId="5" xfId="0" applyNumberFormat="1" applyFont="1" applyBorder="1" applyAlignment="1">
      <alignment horizontal="right"/>
    </xf>
    <xf numFmtId="49" fontId="25" fillId="0" borderId="5" xfId="0" applyNumberFormat="1" applyFont="1" applyBorder="1" applyAlignment="1">
      <alignment wrapText="1"/>
    </xf>
    <xf numFmtId="0" fontId="25" fillId="0" borderId="12" xfId="0" applyFont="1" applyBorder="1" applyAlignment="1">
      <alignment wrapText="1"/>
    </xf>
    <xf numFmtId="44" fontId="25" fillId="0" borderId="5" xfId="0" applyNumberFormat="1" applyFont="1" applyBorder="1" applyAlignment="1">
      <alignment horizontal="left"/>
    </xf>
    <xf numFmtId="44" fontId="30" fillId="0" borderId="5" xfId="0" applyNumberFormat="1" applyFont="1" applyBorder="1" applyAlignment="1">
      <alignment wrapText="1"/>
    </xf>
    <xf numFmtId="0" fontId="26" fillId="0" borderId="0" xfId="0" applyFont="1"/>
    <xf numFmtId="0" fontId="29" fillId="0" borderId="17" xfId="0" applyFont="1" applyBorder="1" applyAlignment="1">
      <alignment horizontal="left" vertical="top" wrapText="1"/>
    </xf>
    <xf numFmtId="0" fontId="29" fillId="0" borderId="17" xfId="0" applyFont="1" applyBorder="1" applyAlignment="1">
      <alignment horizontal="left" vertical="top"/>
    </xf>
    <xf numFmtId="164" fontId="29" fillId="0" borderId="17" xfId="0" applyNumberFormat="1" applyFont="1" applyBorder="1" applyAlignment="1">
      <alignment horizontal="right" vertical="top" wrapText="1"/>
    </xf>
    <xf numFmtId="164" fontId="26" fillId="0" borderId="17" xfId="0" applyNumberFormat="1" applyFont="1" applyBorder="1" applyAlignment="1">
      <alignment wrapText="1"/>
    </xf>
    <xf numFmtId="9" fontId="26" fillId="0" borderId="17" xfId="1" applyFont="1" applyFill="1" applyBorder="1" applyAlignment="1">
      <alignment wrapText="1"/>
    </xf>
    <xf numFmtId="0" fontId="26" fillId="0" borderId="17" xfId="0" applyFont="1" applyBorder="1" applyAlignment="1">
      <alignment wrapText="1"/>
    </xf>
    <xf numFmtId="0" fontId="26" fillId="0" borderId="11" xfId="0" applyFont="1" applyBorder="1" applyAlignment="1">
      <alignment vertical="top"/>
    </xf>
    <xf numFmtId="0" fontId="26" fillId="0" borderId="17" xfId="0" applyFont="1" applyBorder="1" applyAlignment="1">
      <alignment vertical="top"/>
    </xf>
    <xf numFmtId="164" fontId="26" fillId="0" borderId="17" xfId="0" applyNumberFormat="1" applyFont="1" applyBorder="1" applyAlignment="1">
      <alignment vertical="top" wrapText="1"/>
    </xf>
    <xf numFmtId="9" fontId="26" fillId="0" borderId="17" xfId="1" applyFont="1" applyFill="1" applyBorder="1" applyAlignment="1">
      <alignment vertical="top" wrapText="1"/>
    </xf>
    <xf numFmtId="0" fontId="26" fillId="0" borderId="17" xfId="0" applyFont="1" applyBorder="1" applyAlignment="1">
      <alignment vertical="top" wrapText="1"/>
    </xf>
    <xf numFmtId="0" fontId="31" fillId="0" borderId="17" xfId="0" applyFont="1" applyBorder="1" applyAlignment="1">
      <alignment vertical="top" wrapText="1"/>
    </xf>
    <xf numFmtId="0" fontId="33" fillId="0" borderId="17" xfId="0" applyFont="1" applyBorder="1"/>
    <xf numFmtId="0" fontId="26" fillId="0" borderId="19" xfId="0" applyFont="1" applyBorder="1" applyAlignment="1">
      <alignment vertical="top" wrapText="1"/>
    </xf>
    <xf numFmtId="0" fontId="26" fillId="0" borderId="17" xfId="0" applyFont="1" applyBorder="1"/>
    <xf numFmtId="164" fontId="32" fillId="0" borderId="17" xfId="0" applyNumberFormat="1" applyFont="1" applyBorder="1" applyAlignment="1">
      <alignment vertical="top" wrapText="1"/>
    </xf>
    <xf numFmtId="0" fontId="26" fillId="0" borderId="11" xfId="0" applyFont="1" applyBorder="1"/>
    <xf numFmtId="0" fontId="21" fillId="0" borderId="0" xfId="0" applyFont="1" applyAlignment="1">
      <alignment horizontal="center" vertical="center"/>
    </xf>
    <xf numFmtId="0" fontId="7" fillId="0" borderId="4" xfId="0" applyFont="1" applyBorder="1"/>
    <xf numFmtId="0" fontId="6" fillId="0" borderId="4" xfId="0" applyFont="1" applyBorder="1" applyAlignment="1">
      <alignment horizontal="left" vertical="top"/>
    </xf>
    <xf numFmtId="0" fontId="35" fillId="0" borderId="5" xfId="2" applyBorder="1" applyAlignment="1">
      <alignment horizontal="left" vertical="top" wrapText="1"/>
    </xf>
    <xf numFmtId="0" fontId="29" fillId="0" borderId="5" xfId="0" applyFont="1" applyBorder="1" applyAlignment="1">
      <alignment horizontal="left" vertical="top" wrapText="1"/>
    </xf>
    <xf numFmtId="164" fontId="29" fillId="0" borderId="5" xfId="0" applyNumberFormat="1" applyFont="1" applyBorder="1" applyAlignment="1">
      <alignment horizontal="right" vertical="top" wrapText="1"/>
    </xf>
    <xf numFmtId="0" fontId="27" fillId="5" borderId="8" xfId="0" applyFont="1" applyFill="1" applyBorder="1" applyAlignment="1">
      <alignment horizontal="center" wrapText="1"/>
    </xf>
    <xf numFmtId="0" fontId="27" fillId="5" borderId="7" xfId="0" applyFont="1" applyFill="1" applyBorder="1" applyAlignment="1">
      <alignment horizontal="center" wrapText="1"/>
    </xf>
    <xf numFmtId="0" fontId="9" fillId="5" borderId="17" xfId="0" applyFont="1" applyFill="1" applyBorder="1" applyAlignment="1">
      <alignment horizontal="center" wrapText="1"/>
    </xf>
    <xf numFmtId="0" fontId="2" fillId="0" borderId="17" xfId="0" applyFont="1" applyBorder="1"/>
    <xf numFmtId="0" fontId="31" fillId="0" borderId="5" xfId="0" applyFont="1" applyBorder="1" applyAlignment="1">
      <alignment horizontal="left" wrapText="1"/>
    </xf>
    <xf numFmtId="0" fontId="24" fillId="0" borderId="17" xfId="0" applyFont="1" applyBorder="1" applyAlignment="1">
      <alignment horizontal="left" wrapText="1"/>
    </xf>
    <xf numFmtId="0" fontId="25" fillId="0" borderId="17" xfId="0" applyFont="1" applyBorder="1" applyAlignment="1">
      <alignment horizontal="left" wrapText="1"/>
    </xf>
    <xf numFmtId="0" fontId="24" fillId="0" borderId="18" xfId="0" applyFont="1" applyBorder="1" applyAlignment="1">
      <alignment horizontal="left" wrapText="1"/>
    </xf>
    <xf numFmtId="0" fontId="32" fillId="0" borderId="5" xfId="0" applyFont="1" applyBorder="1" applyAlignment="1">
      <alignment horizontal="left" wrapText="1"/>
    </xf>
    <xf numFmtId="0" fontId="25" fillId="0" borderId="18" xfId="0" applyFont="1" applyBorder="1" applyAlignment="1">
      <alignment horizontal="left" wrapText="1"/>
    </xf>
    <xf numFmtId="0" fontId="33" fillId="0" borderId="5" xfId="0" applyFont="1" applyBorder="1" applyAlignment="1">
      <alignment horizontal="left"/>
    </xf>
    <xf numFmtId="0" fontId="25" fillId="0" borderId="17" xfId="0" applyFont="1" applyBorder="1" applyAlignment="1">
      <alignment wrapText="1"/>
    </xf>
    <xf numFmtId="0" fontId="32" fillId="0" borderId="5" xfId="0" applyFont="1" applyBorder="1" applyAlignment="1">
      <alignment horizontal="left"/>
    </xf>
    <xf numFmtId="0" fontId="26" fillId="0" borderId="5" xfId="0" applyFont="1" applyBorder="1" applyAlignment="1">
      <alignment horizontal="left" wrapText="1"/>
    </xf>
    <xf numFmtId="0" fontId="25" fillId="0" borderId="20" xfId="0" applyFont="1" applyBorder="1" applyAlignment="1">
      <alignment wrapText="1"/>
    </xf>
    <xf numFmtId="0" fontId="25" fillId="0" borderId="20" xfId="0" applyFont="1" applyBorder="1" applyAlignment="1">
      <alignment horizontal="left" wrapText="1"/>
    </xf>
    <xf numFmtId="49" fontId="25" fillId="0" borderId="20" xfId="0" applyNumberFormat="1" applyFont="1" applyBorder="1" applyAlignment="1">
      <alignment wrapText="1"/>
    </xf>
    <xf numFmtId="0" fontId="32" fillId="0" borderId="8" xfId="0" applyFont="1" applyBorder="1" applyAlignment="1">
      <alignment horizontal="left" wrapText="1"/>
    </xf>
    <xf numFmtId="164" fontId="32" fillId="0" borderId="0" xfId="0" applyNumberFormat="1" applyFont="1" applyBorder="1" applyAlignment="1">
      <alignment horizontal="left" wrapText="1"/>
    </xf>
    <xf numFmtId="164" fontId="25" fillId="0" borderId="17" xfId="0" applyNumberFormat="1" applyFont="1" applyBorder="1" applyAlignment="1">
      <alignment horizontal="right" wrapText="1"/>
    </xf>
    <xf numFmtId="164" fontId="32" fillId="0" borderId="5" xfId="0" applyNumberFormat="1" applyFont="1" applyBorder="1" applyAlignment="1">
      <alignment horizontal="left" wrapText="1"/>
    </xf>
    <xf numFmtId="164" fontId="25" fillId="0" borderId="18" xfId="0" applyNumberFormat="1" applyFont="1" applyBorder="1" applyAlignment="1">
      <alignment horizontal="right" wrapText="1"/>
    </xf>
    <xf numFmtId="164" fontId="25" fillId="0" borderId="0" xfId="0" applyNumberFormat="1" applyFont="1" applyBorder="1" applyAlignment="1">
      <alignment horizontal="right" wrapText="1"/>
    </xf>
    <xf numFmtId="164" fontId="32" fillId="0" borderId="12" xfId="0" applyNumberFormat="1" applyFont="1" applyBorder="1" applyAlignment="1">
      <alignment horizontal="left" wrapText="1"/>
    </xf>
    <xf numFmtId="10" fontId="25" fillId="0" borderId="7" xfId="0" applyNumberFormat="1" applyFont="1" applyBorder="1" applyAlignment="1">
      <alignment horizontal="center" wrapText="1"/>
    </xf>
    <xf numFmtId="9" fontId="25" fillId="0" borderId="7" xfId="0" applyNumberFormat="1" applyFont="1" applyBorder="1" applyAlignment="1">
      <alignment horizontal="center" wrapText="1"/>
    </xf>
    <xf numFmtId="9" fontId="25" fillId="0" borderId="7" xfId="0" applyNumberFormat="1" applyFont="1" applyBorder="1" applyAlignment="1">
      <alignment horizontal="center"/>
    </xf>
    <xf numFmtId="9" fontId="32" fillId="0" borderId="12" xfId="0" applyNumberFormat="1" applyFont="1" applyBorder="1" applyAlignment="1">
      <alignment horizontal="left" wrapText="1"/>
    </xf>
    <xf numFmtId="10" fontId="25" fillId="0" borderId="17" xfId="0" applyNumberFormat="1" applyFont="1" applyBorder="1" applyAlignment="1">
      <alignment horizontal="center" wrapText="1"/>
    </xf>
    <xf numFmtId="9" fontId="32" fillId="0" borderId="5" xfId="0" applyNumberFormat="1" applyFont="1" applyBorder="1" applyAlignment="1">
      <alignment horizontal="left" wrapText="1"/>
    </xf>
    <xf numFmtId="10" fontId="25" fillId="0" borderId="18" xfId="0" applyNumberFormat="1" applyFont="1" applyBorder="1" applyAlignment="1">
      <alignment horizontal="center" wrapText="1"/>
    </xf>
    <xf numFmtId="0" fontId="32" fillId="0" borderId="12" xfId="0" applyFont="1" applyBorder="1" applyAlignment="1">
      <alignment horizontal="left" wrapText="1"/>
    </xf>
    <xf numFmtId="0" fontId="32" fillId="0" borderId="0" xfId="0" applyFont="1" applyBorder="1" applyAlignment="1">
      <alignment horizontal="left" wrapText="1"/>
    </xf>
    <xf numFmtId="0" fontId="25" fillId="0" borderId="18" xfId="0" applyFont="1" applyBorder="1" applyAlignment="1">
      <alignment wrapText="1"/>
    </xf>
    <xf numFmtId="0" fontId="25" fillId="0" borderId="0" xfId="0" applyFont="1" applyBorder="1" applyAlignment="1">
      <alignment wrapText="1"/>
    </xf>
    <xf numFmtId="0" fontId="25" fillId="0" borderId="17" xfId="0" applyFont="1" applyBorder="1" applyAlignment="1">
      <alignment horizontal="right" wrapText="1"/>
    </xf>
    <xf numFmtId="0" fontId="25" fillId="0" borderId="17" xfId="0" applyFont="1" applyBorder="1" applyAlignment="1">
      <alignment horizontal="center" wrapText="1"/>
    </xf>
    <xf numFmtId="10" fontId="25" fillId="0" borderId="17" xfId="0" applyNumberFormat="1" applyFont="1" applyBorder="1" applyAlignment="1">
      <alignment wrapText="1"/>
    </xf>
    <xf numFmtId="9" fontId="25" fillId="0" borderId="17" xfId="0" applyNumberFormat="1" applyFont="1" applyBorder="1"/>
    <xf numFmtId="0" fontId="25" fillId="0" borderId="11" xfId="0" applyFont="1" applyBorder="1" applyAlignment="1">
      <alignment wrapText="1"/>
    </xf>
    <xf numFmtId="9" fontId="32" fillId="0" borderId="12" xfId="1" applyFont="1" applyFill="1" applyBorder="1" applyAlignment="1">
      <alignment horizontal="left"/>
    </xf>
    <xf numFmtId="9" fontId="32" fillId="0" borderId="5" xfId="1" applyFont="1" applyFill="1" applyBorder="1" applyAlignment="1">
      <alignment horizontal="left"/>
    </xf>
    <xf numFmtId="0" fontId="25" fillId="0" borderId="8" xfId="0" applyFont="1" applyBorder="1" applyAlignment="1">
      <alignment wrapText="1"/>
    </xf>
    <xf numFmtId="0" fontId="32" fillId="0" borderId="0" xfId="0" applyFont="1" applyBorder="1" applyAlignment="1">
      <alignment horizontal="left"/>
    </xf>
    <xf numFmtId="0" fontId="25" fillId="0" borderId="21" xfId="0" applyFont="1" applyBorder="1" applyAlignment="1">
      <alignment wrapText="1"/>
    </xf>
    <xf numFmtId="0" fontId="25" fillId="0" borderId="7" xfId="0" applyFont="1" applyBorder="1" applyAlignment="1">
      <alignment wrapText="1"/>
    </xf>
    <xf numFmtId="0" fontId="37" fillId="0" borderId="5" xfId="0" applyFont="1" applyBorder="1" applyAlignment="1">
      <alignment horizontal="left" vertical="top" wrapText="1"/>
    </xf>
    <xf numFmtId="0" fontId="12" fillId="0" borderId="11" xfId="0" applyFont="1" applyBorder="1" applyAlignment="1">
      <alignment horizontal="left" vertical="top" wrapText="1"/>
    </xf>
    <xf numFmtId="0" fontId="32" fillId="0" borderId="11" xfId="0" applyFont="1" applyBorder="1" applyAlignment="1">
      <alignment horizontal="left" vertical="top" wrapText="1"/>
    </xf>
    <xf numFmtId="0" fontId="2" fillId="0" borderId="17" xfId="0" applyFont="1" applyBorder="1" applyAlignment="1">
      <alignment horizontal="left" vertical="top" wrapText="1"/>
    </xf>
    <xf numFmtId="0" fontId="12" fillId="0" borderId="17" xfId="0" applyFont="1" applyBorder="1" applyAlignment="1">
      <alignment horizontal="left" vertical="top"/>
    </xf>
    <xf numFmtId="0" fontId="2" fillId="0" borderId="17" xfId="0" applyFont="1" applyBorder="1" applyAlignment="1">
      <alignment horizontal="left" vertical="top"/>
    </xf>
    <xf numFmtId="0" fontId="2" fillId="0" borderId="10" xfId="0" applyFont="1" applyBorder="1" applyAlignment="1">
      <alignment horizontal="left" vertical="top" wrapText="1"/>
    </xf>
    <xf numFmtId="0" fontId="2" fillId="0" borderId="10" xfId="0" applyFont="1" applyBorder="1" applyAlignment="1">
      <alignment wrapText="1"/>
    </xf>
    <xf numFmtId="0" fontId="32" fillId="0" borderId="10" xfId="0" applyFont="1" applyBorder="1" applyAlignment="1">
      <alignment horizontal="left" vertical="top" wrapText="1"/>
    </xf>
    <xf numFmtId="0" fontId="32" fillId="0" borderId="5" xfId="0" applyFont="1" applyBorder="1" applyAlignment="1">
      <alignment horizontal="left" vertical="top" wrapText="1"/>
    </xf>
    <xf numFmtId="0" fontId="32" fillId="0" borderId="5" xfId="0" applyFont="1" applyBorder="1" applyAlignment="1">
      <alignment horizontal="center" vertical="top" wrapText="1"/>
    </xf>
    <xf numFmtId="0" fontId="36" fillId="0" borderId="5" xfId="0" applyFont="1" applyBorder="1" applyAlignment="1">
      <alignment horizontal="left" wrapText="1"/>
    </xf>
    <xf numFmtId="0" fontId="2" fillId="0" borderId="20" xfId="0" applyFont="1" applyBorder="1" applyAlignment="1">
      <alignment horizontal="left" vertical="top" wrapText="1"/>
    </xf>
    <xf numFmtId="0" fontId="2" fillId="0" borderId="20" xfId="0" applyFont="1" applyBorder="1" applyAlignment="1">
      <alignment wrapText="1"/>
    </xf>
    <xf numFmtId="0" fontId="32" fillId="0" borderId="20" xfId="0" applyFont="1" applyBorder="1" applyAlignment="1">
      <alignment horizontal="left" vertical="top" wrapText="1"/>
    </xf>
    <xf numFmtId="0" fontId="39" fillId="0" borderId="5" xfId="3" applyFont="1" applyBorder="1" applyAlignment="1">
      <alignment horizontal="left" wrapText="1"/>
    </xf>
    <xf numFmtId="0" fontId="36" fillId="0" borderId="17" xfId="0" applyFont="1" applyBorder="1" applyAlignment="1">
      <alignment horizontal="left" wrapText="1"/>
    </xf>
    <xf numFmtId="0" fontId="2" fillId="0" borderId="20" xfId="0" applyFont="1" applyBorder="1" applyAlignment="1">
      <alignment vertical="top" wrapText="1"/>
    </xf>
    <xf numFmtId="0" fontId="37" fillId="0" borderId="17" xfId="0" applyFont="1" applyBorder="1" applyAlignment="1">
      <alignment horizontal="left" vertical="top" wrapText="1"/>
    </xf>
    <xf numFmtId="164" fontId="32" fillId="0" borderId="5" xfId="0" applyNumberFormat="1" applyFont="1" applyBorder="1" applyAlignment="1">
      <alignment horizontal="right" vertical="top" wrapText="1"/>
    </xf>
    <xf numFmtId="164" fontId="2" fillId="0" borderId="17" xfId="0" applyNumberFormat="1" applyFont="1" applyBorder="1" applyAlignment="1">
      <alignment horizontal="right" vertical="top" wrapText="1"/>
    </xf>
    <xf numFmtId="0" fontId="2" fillId="0" borderId="11" xfId="0" applyFont="1" applyBorder="1" applyAlignment="1">
      <alignment horizontal="center" vertical="top" wrapText="1"/>
    </xf>
    <xf numFmtId="10" fontId="2" fillId="0" borderId="11" xfId="0" applyNumberFormat="1" applyFont="1" applyBorder="1" applyAlignment="1">
      <alignment horizontal="center" vertical="top" wrapText="1"/>
    </xf>
    <xf numFmtId="9" fontId="32" fillId="0" borderId="11" xfId="1" applyFont="1" applyFill="1" applyBorder="1" applyAlignment="1">
      <alignment horizontal="center" vertical="top" wrapText="1"/>
    </xf>
    <xf numFmtId="0" fontId="2" fillId="0" borderId="17" xfId="0" applyFont="1" applyBorder="1" applyAlignment="1">
      <alignment horizontal="center" vertical="top" wrapText="1"/>
    </xf>
    <xf numFmtId="9" fontId="2" fillId="0" borderId="17" xfId="0" applyNumberFormat="1" applyFont="1" applyBorder="1" applyAlignment="1">
      <alignment horizontal="center" vertical="top"/>
    </xf>
    <xf numFmtId="9" fontId="2" fillId="0" borderId="11" xfId="0" applyNumberFormat="1" applyFont="1" applyBorder="1" applyAlignment="1">
      <alignment horizontal="center" vertical="top" wrapText="1"/>
    </xf>
    <xf numFmtId="0" fontId="2" fillId="0" borderId="11" xfId="0" applyFont="1" applyBorder="1" applyAlignment="1">
      <alignment vertical="top" wrapText="1"/>
    </xf>
    <xf numFmtId="0" fontId="32" fillId="0" borderId="11" xfId="0" applyFont="1" applyBorder="1" applyAlignment="1">
      <alignment vertical="top" wrapText="1"/>
    </xf>
    <xf numFmtId="0" fontId="2" fillId="0" borderId="17" xfId="0" applyFont="1" applyBorder="1" applyAlignment="1">
      <alignment vertical="top" wrapText="1"/>
    </xf>
    <xf numFmtId="0" fontId="2" fillId="0" borderId="17" xfId="0" applyFont="1" applyBorder="1" applyAlignment="1">
      <alignment vertical="top"/>
    </xf>
    <xf numFmtId="0" fontId="9" fillId="0" borderId="11" xfId="0" applyFont="1" applyBorder="1" applyAlignment="1">
      <alignment horizontal="center"/>
    </xf>
    <xf numFmtId="0" fontId="32" fillId="0" borderId="10" xfId="0" applyFont="1" applyBorder="1" applyAlignment="1">
      <alignment vertical="top" wrapText="1"/>
    </xf>
    <xf numFmtId="9" fontId="2" fillId="0" borderId="10" xfId="0" applyNumberFormat="1" applyFont="1" applyBorder="1" applyAlignment="1">
      <alignment vertical="top" wrapText="1"/>
    </xf>
    <xf numFmtId="0" fontId="32" fillId="0" borderId="5" xfId="0" applyFont="1" applyBorder="1" applyAlignment="1">
      <alignment vertical="top" wrapText="1"/>
    </xf>
    <xf numFmtId="0" fontId="2" fillId="0" borderId="9" xfId="0" applyFont="1" applyBorder="1" applyAlignment="1">
      <alignment vertical="top" wrapText="1"/>
    </xf>
    <xf numFmtId="0" fontId="32" fillId="0" borderId="9" xfId="0" applyFont="1" applyBorder="1" applyAlignment="1">
      <alignment vertical="top" wrapText="1"/>
    </xf>
    <xf numFmtId="0" fontId="18" fillId="0" borderId="9" xfId="0" applyFont="1" applyBorder="1"/>
    <xf numFmtId="0" fontId="25" fillId="0" borderId="11" xfId="0" applyFont="1" applyBorder="1" applyAlignment="1">
      <alignment vertical="top" wrapText="1"/>
    </xf>
    <xf numFmtId="0" fontId="29" fillId="0" borderId="5" xfId="0" applyFont="1" applyBorder="1" applyAlignment="1">
      <alignment horizontal="left"/>
    </xf>
    <xf numFmtId="0" fontId="29" fillId="0" borderId="5" xfId="0" applyFont="1" applyBorder="1"/>
    <xf numFmtId="164" fontId="29" fillId="0" borderId="5" xfId="0" applyNumberFormat="1" applyFont="1" applyBorder="1" applyAlignment="1">
      <alignment wrapText="1"/>
    </xf>
    <xf numFmtId="0" fontId="29" fillId="0" borderId="5" xfId="0" applyFont="1" applyBorder="1" applyAlignment="1">
      <alignment horizontal="center"/>
    </xf>
    <xf numFmtId="0" fontId="29" fillId="0" borderId="5" xfId="0" applyFont="1" applyBorder="1" applyAlignment="1">
      <alignment horizontal="center" wrapText="1"/>
    </xf>
    <xf numFmtId="2" fontId="24" fillId="0" borderId="5" xfId="0" applyNumberFormat="1" applyFont="1" applyBorder="1" applyAlignment="1">
      <alignment horizontal="left" vertical="top" wrapText="1"/>
    </xf>
    <xf numFmtId="0" fontId="29" fillId="0" borderId="5" xfId="0" applyFont="1" applyBorder="1" applyAlignment="1">
      <alignment horizontal="left" wrapText="1"/>
    </xf>
    <xf numFmtId="0" fontId="9" fillId="0" borderId="17" xfId="0" applyFont="1" applyBorder="1" applyAlignment="1">
      <alignment horizontal="left" vertical="top" wrapText="1"/>
    </xf>
    <xf numFmtId="164" fontId="2" fillId="0" borderId="17" xfId="0" applyNumberFormat="1" applyFont="1" applyBorder="1" applyAlignment="1">
      <alignment vertical="top" wrapText="1"/>
    </xf>
    <xf numFmtId="9" fontId="29" fillId="0" borderId="5" xfId="1" applyFont="1" applyFill="1" applyBorder="1" applyAlignment="1">
      <alignment horizontal="center"/>
    </xf>
    <xf numFmtId="0" fontId="29" fillId="0" borderId="5" xfId="0" applyFont="1" applyBorder="1" applyAlignment="1">
      <alignment horizontal="left" vertical="top"/>
    </xf>
    <xf numFmtId="164" fontId="29" fillId="0" borderId="5" xfId="0" applyNumberFormat="1" applyFont="1" applyBorder="1" applyAlignment="1">
      <alignment horizontal="center" vertical="top"/>
    </xf>
    <xf numFmtId="164" fontId="29" fillId="0" borderId="5" xfId="0" applyNumberFormat="1" applyFont="1" applyBorder="1" applyAlignment="1">
      <alignment horizontal="right" vertical="top"/>
    </xf>
    <xf numFmtId="0" fontId="29" fillId="0" borderId="5" xfId="0" applyFont="1" applyBorder="1" applyAlignment="1">
      <alignment horizontal="center" vertical="top"/>
    </xf>
    <xf numFmtId="164" fontId="2" fillId="0" borderId="11" xfId="0" applyNumberFormat="1" applyFont="1" applyBorder="1" applyAlignment="1">
      <alignment horizontal="center" vertical="top"/>
    </xf>
    <xf numFmtId="0" fontId="2" fillId="0" borderId="7" xfId="0" applyFont="1" applyBorder="1" applyAlignment="1">
      <alignment horizontal="left" vertical="top"/>
    </xf>
    <xf numFmtId="0" fontId="9" fillId="5" borderId="8" xfId="0" applyFont="1" applyFill="1" applyBorder="1" applyAlignment="1">
      <alignment horizontal="center" vertical="top" wrapText="1"/>
    </xf>
    <xf numFmtId="0" fontId="2" fillId="0" borderId="8" xfId="0" applyFont="1" applyBorder="1" applyAlignment="1">
      <alignment wrapText="1"/>
    </xf>
    <xf numFmtId="0" fontId="9" fillId="5" borderId="7" xfId="0" applyFont="1" applyFill="1" applyBorder="1" applyAlignment="1">
      <alignment horizontal="center" vertical="top"/>
    </xf>
    <xf numFmtId="0" fontId="2" fillId="0" borderId="7" xfId="0" applyFont="1" applyBorder="1" applyAlignment="1">
      <alignment horizontal="left" vertical="top" wrapText="1"/>
    </xf>
    <xf numFmtId="0" fontId="9" fillId="5" borderId="17" xfId="0" applyFont="1" applyFill="1" applyBorder="1" applyAlignment="1">
      <alignment horizontal="center" vertical="top" wrapText="1"/>
    </xf>
    <xf numFmtId="0" fontId="2" fillId="0" borderId="17" xfId="0" applyFont="1" applyBorder="1" applyAlignment="1">
      <alignment wrapText="1"/>
    </xf>
    <xf numFmtId="0" fontId="2" fillId="0" borderId="17" xfId="3" applyFont="1" applyBorder="1" applyAlignment="1">
      <alignment horizontal="left" wrapText="1"/>
    </xf>
    <xf numFmtId="0" fontId="2" fillId="0" borderId="17" xfId="0" applyFont="1" applyBorder="1" applyAlignment="1">
      <alignment horizontal="left" wrapText="1"/>
    </xf>
    <xf numFmtId="0" fontId="2" fillId="0" borderId="8" xfId="0" applyFont="1" applyBorder="1" applyAlignment="1">
      <alignment horizontal="left" vertical="top"/>
    </xf>
    <xf numFmtId="0" fontId="2" fillId="0" borderId="2" xfId="0" applyFont="1" applyBorder="1" applyAlignment="1">
      <alignment horizontal="left" vertical="top" wrapText="1"/>
    </xf>
    <xf numFmtId="0" fontId="29" fillId="0" borderId="8" xfId="0" applyFont="1" applyBorder="1" applyAlignment="1">
      <alignment horizontal="left" vertical="top"/>
    </xf>
    <xf numFmtId="0" fontId="29" fillId="0" borderId="11" xfId="0" applyFont="1" applyBorder="1" applyAlignment="1">
      <alignment horizontal="left" vertical="top"/>
    </xf>
    <xf numFmtId="0" fontId="29" fillId="0" borderId="11" xfId="0" applyFont="1" applyBorder="1" applyAlignment="1">
      <alignment horizontal="left" vertical="top" wrapText="1"/>
    </xf>
    <xf numFmtId="0" fontId="2" fillId="0" borderId="2" xfId="0" applyFont="1" applyBorder="1" applyAlignment="1">
      <alignment wrapText="1"/>
    </xf>
    <xf numFmtId="0" fontId="2" fillId="0" borderId="2" xfId="0" applyFont="1" applyBorder="1" applyAlignment="1">
      <alignment vertical="top"/>
    </xf>
    <xf numFmtId="0" fontId="29" fillId="0" borderId="2" xfId="0" applyFont="1" applyBorder="1" applyAlignment="1">
      <alignment horizontal="left" vertical="top" wrapText="1"/>
    </xf>
    <xf numFmtId="0" fontId="2" fillId="0" borderId="2" xfId="0" applyFont="1" applyBorder="1" applyAlignment="1">
      <alignment vertical="top" wrapText="1"/>
    </xf>
    <xf numFmtId="0" fontId="29" fillId="0" borderId="20" xfId="0" applyFont="1" applyBorder="1" applyAlignment="1">
      <alignment horizontal="left" vertical="top" wrapText="1"/>
    </xf>
    <xf numFmtId="164" fontId="29" fillId="0" borderId="11" xfId="0" applyNumberFormat="1" applyFont="1" applyBorder="1" applyAlignment="1">
      <alignment horizontal="right" vertical="top" wrapText="1"/>
    </xf>
    <xf numFmtId="0" fontId="2" fillId="0" borderId="11" xfId="0" applyFont="1" applyBorder="1" applyAlignment="1">
      <alignment horizontal="center" vertical="top"/>
    </xf>
    <xf numFmtId="9" fontId="2" fillId="0" borderId="11" xfId="0" applyNumberFormat="1" applyFont="1" applyBorder="1" applyAlignment="1">
      <alignment horizontal="right" vertical="top"/>
    </xf>
    <xf numFmtId="9" fontId="29" fillId="0" borderId="11" xfId="0" applyNumberFormat="1" applyFont="1" applyBorder="1" applyAlignment="1">
      <alignment horizontal="right" vertical="top"/>
    </xf>
    <xf numFmtId="0" fontId="2" fillId="0" borderId="17" xfId="0" applyFont="1" applyBorder="1" applyAlignment="1">
      <alignment horizontal="center" vertical="top"/>
    </xf>
    <xf numFmtId="0" fontId="2" fillId="6" borderId="5" xfId="0" applyFont="1" applyFill="1" applyBorder="1" applyAlignment="1">
      <alignment vertical="top" wrapText="1"/>
    </xf>
    <xf numFmtId="44" fontId="29" fillId="0" borderId="5" xfId="0" applyNumberFormat="1" applyFont="1" applyBorder="1" applyAlignment="1">
      <alignment horizontal="center" vertical="top"/>
    </xf>
    <xf numFmtId="9" fontId="29" fillId="0" borderId="5" xfId="0" applyNumberFormat="1" applyFont="1" applyBorder="1" applyAlignment="1">
      <alignment horizontal="left" vertical="top"/>
    </xf>
    <xf numFmtId="0" fontId="29" fillId="6" borderId="5" xfId="0" applyFont="1" applyFill="1" applyBorder="1" applyAlignment="1">
      <alignment horizontal="left" vertical="top" wrapText="1"/>
    </xf>
    <xf numFmtId="0" fontId="0" fillId="0" borderId="17" xfId="0" applyBorder="1"/>
    <xf numFmtId="0" fontId="12" fillId="0" borderId="17" xfId="0" applyFont="1" applyBorder="1" applyAlignment="1">
      <alignment vertical="top"/>
    </xf>
    <xf numFmtId="0" fontId="12" fillId="0" borderId="21" xfId="0" applyFont="1" applyBorder="1" applyAlignment="1">
      <alignment vertical="top"/>
    </xf>
    <xf numFmtId="0" fontId="2" fillId="0" borderId="21" xfId="0" applyFont="1" applyBorder="1" applyAlignment="1">
      <alignment vertical="top"/>
    </xf>
    <xf numFmtId="0" fontId="34" fillId="0" borderId="5" xfId="0" applyFont="1" applyBorder="1"/>
    <xf numFmtId="0" fontId="29" fillId="0" borderId="5" xfId="0" applyFont="1" applyBorder="1" applyAlignment="1">
      <alignment vertical="top"/>
    </xf>
    <xf numFmtId="0" fontId="2" fillId="0" borderId="21" xfId="0" applyFont="1" applyBorder="1" applyAlignment="1">
      <alignment vertical="top" wrapText="1"/>
    </xf>
    <xf numFmtId="0" fontId="36" fillId="0" borderId="5" xfId="3" applyFont="1" applyBorder="1" applyAlignment="1">
      <alignment horizontal="left"/>
    </xf>
    <xf numFmtId="0" fontId="29" fillId="0" borderId="5" xfId="0" applyFont="1" applyBorder="1" applyAlignment="1">
      <alignment horizontal="center" vertical="top" wrapText="1"/>
    </xf>
    <xf numFmtId="164" fontId="2" fillId="0" borderId="17" xfId="0" applyNumberFormat="1" applyFont="1" applyBorder="1" applyAlignment="1">
      <alignment vertical="top"/>
    </xf>
    <xf numFmtId="164" fontId="2" fillId="0" borderId="17" xfId="0" applyNumberFormat="1" applyFont="1" applyBorder="1" applyAlignment="1">
      <alignment vertical="top" shrinkToFit="1"/>
    </xf>
    <xf numFmtId="164" fontId="2" fillId="0" borderId="21" xfId="0" applyNumberFormat="1" applyFont="1" applyBorder="1" applyAlignment="1">
      <alignment vertical="top" shrinkToFit="1"/>
    </xf>
    <xf numFmtId="164" fontId="2" fillId="0" borderId="21" xfId="0" applyNumberFormat="1" applyFont="1" applyBorder="1" applyAlignment="1">
      <alignment vertical="top" wrapText="1"/>
    </xf>
    <xf numFmtId="9" fontId="2" fillId="0" borderId="17" xfId="0" applyNumberFormat="1" applyFont="1" applyBorder="1" applyAlignment="1">
      <alignment vertical="top"/>
    </xf>
    <xf numFmtId="9" fontId="29" fillId="0" borderId="5" xfId="0" applyNumberFormat="1" applyFont="1" applyBorder="1" applyAlignment="1">
      <alignment horizontal="center" vertical="top" wrapText="1"/>
    </xf>
    <xf numFmtId="9" fontId="2" fillId="0" borderId="21" xfId="0" applyNumberFormat="1" applyFont="1" applyBorder="1" applyAlignment="1">
      <alignment vertical="top"/>
    </xf>
    <xf numFmtId="0" fontId="29" fillId="0" borderId="5" xfId="0" applyFont="1" applyBorder="1" applyAlignment="1">
      <alignment vertical="top" wrapText="1"/>
    </xf>
  </cellXfs>
  <cellStyles count="4">
    <cellStyle name="Hyperlink" xfId="2" builtinId="8"/>
    <cellStyle name="Normal" xfId="0" builtinId="0"/>
    <cellStyle name="Normal 3" xfId="3" xr:uid="{BDB9D106-86F1-42B6-8178-693AF7C3880A}"/>
    <cellStyle name="Percent" xfId="1" builtinId="5"/>
  </cellStyles>
  <dxfs count="6">
    <dxf>
      <fill>
        <patternFill patternType="solid">
          <fgColor rgb="FFD9E6FC"/>
          <bgColor rgb="FFD9E6FC"/>
        </patternFill>
      </fill>
    </dxf>
    <dxf>
      <fill>
        <patternFill patternType="solid">
          <fgColor rgb="FFD2F1DA"/>
          <bgColor rgb="FFD2F1DA"/>
        </patternFill>
      </fill>
    </dxf>
    <dxf>
      <fill>
        <patternFill patternType="solid">
          <fgColor theme="0"/>
          <bgColor theme="0"/>
        </patternFill>
      </fill>
    </dxf>
    <dxf>
      <fill>
        <patternFill patternType="solid">
          <fgColor rgb="FFD9E6FC"/>
          <bgColor rgb="FFD9E6FC"/>
        </patternFill>
      </fill>
    </dxf>
    <dxf>
      <fill>
        <patternFill patternType="solid">
          <fgColor rgb="FFD9F1F3"/>
          <bgColor rgb="FFD9F1F3"/>
        </patternFill>
      </fill>
    </dxf>
    <dxf>
      <fill>
        <patternFill patternType="solid">
          <fgColor theme="0"/>
          <bgColor theme="0"/>
        </patternFill>
      </fill>
    </dxf>
  </dxfs>
  <tableStyles count="2">
    <tableStyle name="Instructions-style" pivot="0" count="3" xr9:uid="{00000000-0011-0000-FFFF-FFFF00000000}">
      <tableStyleElement type="headerRow" dxfId="5"/>
      <tableStyleElement type="firstRowStripe" dxfId="4"/>
      <tableStyleElement type="secondRowStripe" dxfId="3"/>
    </tableStyle>
    <tableStyle name="Instructions-style 2"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13">
  <tableColumns count="1">
    <tableColumn id="1" xr3:uid="{00000000-0010-0000-0000-000001000000}" name="Table of Contents"/>
  </tableColumns>
  <tableStyleInfo name="Instruction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5:B21">
  <tableColumns count="2">
    <tableColumn id="1" xr3:uid="{00000000-0010-0000-0100-000001000000}" name="How to Order from this BPA"/>
    <tableColumn id="2" xr3:uid="{00000000-0010-0000-0100-000002000000}" name="Detailed information for ordering contracting officers (OCOs) on how to order from this BPA can be found in the Ordering Guide posted on gsa.gov/evse or the summarized version below. "/>
  </tableColumns>
  <tableStyleInfo name="Instructions-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gsa.gov/evse" TargetMode="External"/><Relationship Id="rId2" Type="http://schemas.openxmlformats.org/officeDocument/2006/relationships/hyperlink" Target="https://afdc.energy.gov/fuels/electricity_infrastructure_development.html" TargetMode="External"/><Relationship Id="rId1" Type="http://schemas.openxmlformats.org/officeDocument/2006/relationships/hyperlink" Target="http://gsa.gov/evse"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mailto:chargepoint@carasoft.com" TargetMode="External"/><Relationship Id="rId2" Type="http://schemas.openxmlformats.org/officeDocument/2006/relationships/hyperlink" Target="mailto:andy.lovsted@beamforall.com" TargetMode="External"/><Relationship Id="rId1" Type="http://schemas.openxmlformats.org/officeDocument/2006/relationships/hyperlink" Target="mailto:patricia@apollosunguard.com" TargetMode="External"/><Relationship Id="rId4" Type="http://schemas.openxmlformats.org/officeDocument/2006/relationships/hyperlink" Target="mailto:Norman.Campbell@sieme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21"/>
  <sheetViews>
    <sheetView tabSelected="1" workbookViewId="0">
      <selection activeCell="A14" sqref="A14"/>
    </sheetView>
  </sheetViews>
  <sheetFormatPr defaultColWidth="12.54296875" defaultRowHeight="15" customHeight="1" x14ac:dyDescent="0.25"/>
  <cols>
    <col min="1" max="1" width="48.453125" customWidth="1"/>
    <col min="2" max="2" width="115" customWidth="1"/>
    <col min="3" max="22" width="12.453125" customWidth="1"/>
  </cols>
  <sheetData>
    <row r="1" spans="1:2" ht="15.75" customHeight="1" x14ac:dyDescent="0.25">
      <c r="A1" s="1" t="s">
        <v>0</v>
      </c>
      <c r="B1" s="2"/>
    </row>
    <row r="2" spans="1:2" ht="15.75" customHeight="1" x14ac:dyDescent="0.25">
      <c r="A2" s="3" t="s">
        <v>1</v>
      </c>
      <c r="B2" s="2"/>
    </row>
    <row r="3" spans="1:2" ht="15.75" customHeight="1" x14ac:dyDescent="0.25">
      <c r="A3" s="3" t="s">
        <v>2</v>
      </c>
      <c r="B3" s="2"/>
    </row>
    <row r="4" spans="1:2" ht="15.75" customHeight="1" x14ac:dyDescent="0.25">
      <c r="A4" s="3" t="s">
        <v>3</v>
      </c>
      <c r="B4" s="2"/>
    </row>
    <row r="5" spans="1:2" ht="15.75" customHeight="1" x14ac:dyDescent="0.25">
      <c r="A5" s="3" t="s">
        <v>4</v>
      </c>
      <c r="B5" s="5"/>
    </row>
    <row r="6" spans="1:2" ht="15.75" customHeight="1" x14ac:dyDescent="0.25">
      <c r="A6" s="3" t="s">
        <v>5</v>
      </c>
      <c r="B6" s="5"/>
    </row>
    <row r="7" spans="1:2" ht="15.75" customHeight="1" x14ac:dyDescent="0.25">
      <c r="A7" s="3" t="s">
        <v>6</v>
      </c>
      <c r="B7" s="5"/>
    </row>
    <row r="8" spans="1:2" ht="15.75" customHeight="1" x14ac:dyDescent="0.25">
      <c r="A8" s="3" t="s">
        <v>7</v>
      </c>
      <c r="B8" s="6"/>
    </row>
    <row r="9" spans="1:2" ht="15.75" customHeight="1" x14ac:dyDescent="0.25">
      <c r="A9" s="3" t="s">
        <v>8</v>
      </c>
      <c r="B9" s="6"/>
    </row>
    <row r="10" spans="1:2" ht="15.75" customHeight="1" x14ac:dyDescent="0.25">
      <c r="A10" s="3" t="s">
        <v>9</v>
      </c>
      <c r="B10" s="6"/>
    </row>
    <row r="11" spans="1:2" ht="15.75" customHeight="1" x14ac:dyDescent="0.25">
      <c r="A11" s="3" t="s">
        <v>10</v>
      </c>
      <c r="B11" s="6"/>
    </row>
    <row r="12" spans="1:2" ht="15.75" customHeight="1" x14ac:dyDescent="0.25">
      <c r="A12" s="3" t="s">
        <v>11</v>
      </c>
      <c r="B12" s="6"/>
    </row>
    <row r="13" spans="1:2" ht="15.75" customHeight="1" x14ac:dyDescent="0.25">
      <c r="A13" s="7" t="s">
        <v>12</v>
      </c>
      <c r="B13" s="6"/>
    </row>
    <row r="14" spans="1:2" ht="33.75" customHeight="1" x14ac:dyDescent="0.25">
      <c r="A14" s="179" t="s">
        <v>13</v>
      </c>
      <c r="B14" s="178"/>
    </row>
    <row r="15" spans="1:2" ht="45" customHeight="1" x14ac:dyDescent="0.25">
      <c r="A15" s="8" t="s">
        <v>14</v>
      </c>
      <c r="B15" s="9" t="s">
        <v>15</v>
      </c>
    </row>
    <row r="16" spans="1:2" ht="132" customHeight="1" x14ac:dyDescent="0.25">
      <c r="A16" s="10" t="s">
        <v>16</v>
      </c>
      <c r="B16" s="11" t="s">
        <v>17</v>
      </c>
    </row>
    <row r="17" spans="1:2" ht="272.25" customHeight="1" x14ac:dyDescent="0.25">
      <c r="A17" s="12" t="s">
        <v>18</v>
      </c>
      <c r="B17" s="13" t="s">
        <v>19</v>
      </c>
    </row>
    <row r="18" spans="1:2" ht="321" customHeight="1" x14ac:dyDescent="0.25">
      <c r="A18" s="12" t="s">
        <v>20</v>
      </c>
      <c r="B18" s="2" t="s">
        <v>21</v>
      </c>
    </row>
    <row r="19" spans="1:2" ht="93" customHeight="1" x14ac:dyDescent="0.25">
      <c r="A19" s="14" t="s">
        <v>22</v>
      </c>
      <c r="B19" s="15" t="s">
        <v>23</v>
      </c>
    </row>
    <row r="20" spans="1:2" ht="216" customHeight="1" x14ac:dyDescent="0.25">
      <c r="A20" s="16" t="s">
        <v>24</v>
      </c>
      <c r="B20" s="15" t="s">
        <v>25</v>
      </c>
    </row>
    <row r="21" spans="1:2" ht="15.75" customHeight="1" x14ac:dyDescent="0.25">
      <c r="A21" s="17" t="s">
        <v>26</v>
      </c>
      <c r="B21" s="18" t="s">
        <v>27</v>
      </c>
    </row>
  </sheetData>
  <hyperlinks>
    <hyperlink ref="A2" location="'CLIN 0001 - EVSE Level 1'!A1" display="CLIN 0001 - EVSE Level 1" xr:uid="{00000000-0004-0000-0000-000000000000}"/>
    <hyperlink ref="A3" location="'CLIN 0002 - EVSE Level 2'!A1" display="CLIN 0002 - EVSE Level 2" xr:uid="{00000000-0004-0000-0000-000001000000}"/>
    <hyperlink ref="A4" location="'CLIN 0003 - EVSE DC Fast'!A1" display="CLIN 0003 - EVSE DC Fast" xr:uid="{00000000-0004-0000-0000-000002000000}"/>
    <hyperlink ref="A5" location="'CLIN 0004 - EVSE SolarOff-grid'!A1" display="CLIN 0004 - EVSE Solar/Off-grid" xr:uid="{00000000-0004-0000-0000-000003000000}"/>
    <hyperlink ref="A6" location="'CLIN 0005 - EVSE Portable'!A1" display="CLIN 0005 - EVSE Portable" xr:uid="{00000000-0004-0000-0000-000004000000}"/>
    <hyperlink ref="A7" location="'CLIN 0006 - Site Planning &amp; Anc'!A1" display="CLIN 0006 - Site Planning &amp; Ancillary Services" xr:uid="{00000000-0004-0000-0000-000005000000}"/>
    <hyperlink ref="A8" location="'CLIN 0007 - Power Management &amp; '!A1" display="CLIN 0007 - Power Management &amp; Metering" xr:uid="{00000000-0004-0000-0000-000006000000}"/>
    <hyperlink ref="A9" location="'CLIN 0008 - Network Plans &amp; Dat'!A1" display="CLIN 0008 - Network Plans &amp; Data Packages" xr:uid="{00000000-0004-0000-0000-000007000000}"/>
    <hyperlink ref="A10" location="'CLIN 0009 - Operation, Repair &amp;'!A1" display="CLIN 0009 - Operation, Repair &amp; Maintenance Plans" xr:uid="{00000000-0004-0000-0000-000008000000}"/>
    <hyperlink ref="A11" location="'CLIN 0010 - Other Non-Conventio'!A1" display="CLIN 0010 - Other Non-Conventional Solutions" xr:uid="{00000000-0004-0000-0000-000009000000}"/>
    <hyperlink ref="A12" location="'CLIN 0011 - Accessories'!A1" display="CLIN 0011 - Accessories &amp; Components" xr:uid="{00000000-0004-0000-0000-00000A000000}"/>
    <hyperlink ref="A13" location="'Charging as a Service (CaaS)'!A1" display="Charging as a Service (CaaS)" xr:uid="{00000000-0004-0000-0000-00000B000000}"/>
    <hyperlink ref="A15" r:id="rId1" xr:uid="{00000000-0004-0000-0000-00000C000000}"/>
    <hyperlink ref="B16" r:id="rId2" xr:uid="{00000000-0004-0000-0000-00000D000000}"/>
    <hyperlink ref="B17" r:id="rId3" xr:uid="{00000000-0004-0000-0000-00000E000000}"/>
  </hyperlinks>
  <pageMargins left="0.7" right="0.7" top="0.75" bottom="0.75" header="0" footer="0"/>
  <pageSetup orientation="portrait"/>
  <tableParts count="2">
    <tablePart r:id="rId4"/>
    <tablePart r:id="rId5"/>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M269"/>
  <sheetViews>
    <sheetView workbookViewId="0">
      <pane ySplit="1" topLeftCell="A2" activePane="bottomLeft" state="frozen"/>
      <selection pane="bottomLeft" activeCell="B11" sqref="B11"/>
    </sheetView>
  </sheetViews>
  <sheetFormatPr defaultColWidth="12.54296875" defaultRowHeight="15" customHeight="1" x14ac:dyDescent="0.25"/>
  <cols>
    <col min="1" max="1" width="16.453125" customWidth="1"/>
    <col min="2" max="2" width="39.453125" customWidth="1"/>
    <col min="3" max="3" width="26.7265625" customWidth="1"/>
    <col min="4" max="4" width="47.453125" customWidth="1"/>
    <col min="5" max="5" width="28.453125" customWidth="1"/>
    <col min="6" max="6" width="38.453125" customWidth="1"/>
    <col min="7" max="7" width="59.453125" customWidth="1"/>
    <col min="8" max="8" width="140.26953125" style="186" customWidth="1"/>
    <col min="9" max="9" width="8.453125" customWidth="1"/>
    <col min="10" max="10" width="30.26953125" customWidth="1"/>
    <col min="11" max="11" width="21.453125" customWidth="1"/>
    <col min="12" max="12" width="24.453125" customWidth="1"/>
    <col min="13" max="13" width="45.453125" customWidth="1"/>
    <col min="14" max="27" width="12.453125" customWidth="1"/>
  </cols>
  <sheetData>
    <row r="1" spans="1:13" ht="19.5" customHeight="1" x14ac:dyDescent="0.25">
      <c r="A1" s="58" t="s">
        <v>28</v>
      </c>
      <c r="B1" s="58" t="s">
        <v>29</v>
      </c>
      <c r="C1" s="128" t="s">
        <v>3780</v>
      </c>
      <c r="D1" s="38" t="s">
        <v>175</v>
      </c>
      <c r="E1" s="58" t="s">
        <v>176</v>
      </c>
      <c r="F1" s="58" t="s">
        <v>177</v>
      </c>
      <c r="G1" s="284" t="s">
        <v>178</v>
      </c>
      <c r="H1" s="288" t="s">
        <v>179</v>
      </c>
      <c r="I1" s="286" t="s">
        <v>180</v>
      </c>
      <c r="J1" s="39" t="s">
        <v>181</v>
      </c>
      <c r="K1" s="59" t="s">
        <v>182</v>
      </c>
      <c r="L1" s="58" t="s">
        <v>183</v>
      </c>
      <c r="M1" s="58" t="s">
        <v>184</v>
      </c>
    </row>
    <row r="2" spans="1:13" ht="19.5" customHeight="1" x14ac:dyDescent="0.25">
      <c r="A2" s="64" t="s">
        <v>39</v>
      </c>
      <c r="B2" s="28" t="s">
        <v>40</v>
      </c>
      <c r="C2" s="28" t="s">
        <v>651</v>
      </c>
      <c r="D2" s="21" t="s">
        <v>2006</v>
      </c>
      <c r="E2" s="28" t="s">
        <v>2007</v>
      </c>
      <c r="F2" s="28" t="s">
        <v>199</v>
      </c>
      <c r="G2" s="31" t="s">
        <v>2008</v>
      </c>
      <c r="H2" s="232" t="s">
        <v>2009</v>
      </c>
      <c r="I2" s="283" t="s">
        <v>186</v>
      </c>
      <c r="J2" s="49">
        <v>251.89</v>
      </c>
      <c r="K2" s="49">
        <v>250</v>
      </c>
      <c r="L2" s="50">
        <v>0.01</v>
      </c>
      <c r="M2" s="28" t="s">
        <v>199</v>
      </c>
    </row>
    <row r="3" spans="1:13" ht="19.5" customHeight="1" x14ac:dyDescent="0.25">
      <c r="A3" s="64" t="s">
        <v>39</v>
      </c>
      <c r="B3" s="28" t="s">
        <v>40</v>
      </c>
      <c r="C3" s="28" t="s">
        <v>651</v>
      </c>
      <c r="D3" s="21" t="s">
        <v>2010</v>
      </c>
      <c r="E3" s="28" t="s">
        <v>2007</v>
      </c>
      <c r="F3" s="28" t="s">
        <v>199</v>
      </c>
      <c r="G3" s="31" t="s">
        <v>2011</v>
      </c>
      <c r="H3" s="232" t="s">
        <v>2009</v>
      </c>
      <c r="I3" s="283" t="s">
        <v>186</v>
      </c>
      <c r="J3" s="49">
        <v>680.1</v>
      </c>
      <c r="K3" s="49">
        <v>675</v>
      </c>
      <c r="L3" s="50">
        <v>0.01</v>
      </c>
      <c r="M3" s="28" t="s">
        <v>199</v>
      </c>
    </row>
    <row r="4" spans="1:13" ht="19.5" customHeight="1" x14ac:dyDescent="0.25">
      <c r="A4" s="64" t="s">
        <v>39</v>
      </c>
      <c r="B4" s="28" t="s">
        <v>40</v>
      </c>
      <c r="C4" s="28" t="s">
        <v>651</v>
      </c>
      <c r="D4" s="21" t="s">
        <v>2012</v>
      </c>
      <c r="E4" s="28" t="s">
        <v>2007</v>
      </c>
      <c r="F4" s="28" t="s">
        <v>199</v>
      </c>
      <c r="G4" s="31" t="s">
        <v>2013</v>
      </c>
      <c r="H4" s="232" t="s">
        <v>2009</v>
      </c>
      <c r="I4" s="283" t="s">
        <v>186</v>
      </c>
      <c r="J4" s="49">
        <v>1083.1199999999999</v>
      </c>
      <c r="K4" s="49">
        <v>1075</v>
      </c>
      <c r="L4" s="50">
        <v>0.01</v>
      </c>
      <c r="M4" s="28" t="s">
        <v>199</v>
      </c>
    </row>
    <row r="5" spans="1:13" ht="19.5" customHeight="1" x14ac:dyDescent="0.25">
      <c r="A5" s="64" t="s">
        <v>39</v>
      </c>
      <c r="B5" s="28" t="s">
        <v>40</v>
      </c>
      <c r="C5" s="28" t="s">
        <v>651</v>
      </c>
      <c r="D5" s="21" t="s">
        <v>2014</v>
      </c>
      <c r="E5" s="28" t="s">
        <v>2015</v>
      </c>
      <c r="F5" s="28" t="s">
        <v>199</v>
      </c>
      <c r="G5" s="31" t="s">
        <v>2016</v>
      </c>
      <c r="H5" s="232" t="s">
        <v>2017</v>
      </c>
      <c r="I5" s="283" t="s">
        <v>186</v>
      </c>
      <c r="J5" s="49">
        <v>432.24</v>
      </c>
      <c r="K5" s="49">
        <v>429</v>
      </c>
      <c r="L5" s="50">
        <v>0.01</v>
      </c>
      <c r="M5" s="28" t="s">
        <v>199</v>
      </c>
    </row>
    <row r="6" spans="1:13" ht="19.5" customHeight="1" x14ac:dyDescent="0.25">
      <c r="A6" s="64" t="s">
        <v>39</v>
      </c>
      <c r="B6" s="28" t="s">
        <v>40</v>
      </c>
      <c r="C6" s="28" t="s">
        <v>651</v>
      </c>
      <c r="D6" s="21" t="s">
        <v>2018</v>
      </c>
      <c r="E6" s="28" t="s">
        <v>2015</v>
      </c>
      <c r="F6" s="28" t="s">
        <v>199</v>
      </c>
      <c r="G6" s="31" t="s">
        <v>2019</v>
      </c>
      <c r="H6" s="232" t="s">
        <v>2017</v>
      </c>
      <c r="I6" s="283" t="s">
        <v>186</v>
      </c>
      <c r="J6" s="49">
        <v>1163.73</v>
      </c>
      <c r="K6" s="49">
        <v>1155</v>
      </c>
      <c r="L6" s="50">
        <v>0.01</v>
      </c>
      <c r="M6" s="28" t="s">
        <v>199</v>
      </c>
    </row>
    <row r="7" spans="1:13" ht="19.5" customHeight="1" x14ac:dyDescent="0.25">
      <c r="A7" s="64" t="s">
        <v>39</v>
      </c>
      <c r="B7" s="28" t="s">
        <v>40</v>
      </c>
      <c r="C7" s="28" t="s">
        <v>651</v>
      </c>
      <c r="D7" s="21" t="s">
        <v>2020</v>
      </c>
      <c r="E7" s="28" t="s">
        <v>2015</v>
      </c>
      <c r="F7" s="28" t="s">
        <v>199</v>
      </c>
      <c r="G7" s="31" t="s">
        <v>2021</v>
      </c>
      <c r="H7" s="232" t="s">
        <v>2017</v>
      </c>
      <c r="I7" s="283" t="s">
        <v>186</v>
      </c>
      <c r="J7" s="49">
        <v>1838.79</v>
      </c>
      <c r="K7" s="49">
        <v>1825</v>
      </c>
      <c r="L7" s="50">
        <v>0.01</v>
      </c>
      <c r="M7" s="28" t="s">
        <v>199</v>
      </c>
    </row>
    <row r="8" spans="1:13" ht="19.5" customHeight="1" x14ac:dyDescent="0.25">
      <c r="A8" s="64" t="s">
        <v>39</v>
      </c>
      <c r="B8" s="28" t="s">
        <v>40</v>
      </c>
      <c r="C8" s="28" t="s">
        <v>651</v>
      </c>
      <c r="D8" s="21" t="s">
        <v>2022</v>
      </c>
      <c r="E8" s="28" t="s">
        <v>2023</v>
      </c>
      <c r="F8" s="28" t="s">
        <v>199</v>
      </c>
      <c r="G8" s="31" t="s">
        <v>2024</v>
      </c>
      <c r="H8" s="232" t="s">
        <v>2017</v>
      </c>
      <c r="I8" s="283" t="s">
        <v>186</v>
      </c>
      <c r="J8" s="49">
        <v>251.89</v>
      </c>
      <c r="K8" s="49">
        <v>250</v>
      </c>
      <c r="L8" s="50">
        <v>0.01</v>
      </c>
      <c r="M8" s="28" t="s">
        <v>199</v>
      </c>
    </row>
    <row r="9" spans="1:13" ht="19.5" customHeight="1" x14ac:dyDescent="0.25">
      <c r="A9" s="64" t="s">
        <v>39</v>
      </c>
      <c r="B9" s="28" t="s">
        <v>40</v>
      </c>
      <c r="C9" s="28" t="s">
        <v>651</v>
      </c>
      <c r="D9" s="21" t="s">
        <v>2025</v>
      </c>
      <c r="E9" s="28" t="s">
        <v>2023</v>
      </c>
      <c r="F9" s="28" t="s">
        <v>199</v>
      </c>
      <c r="G9" s="31" t="s">
        <v>2026</v>
      </c>
      <c r="H9" s="232" t="s">
        <v>2017</v>
      </c>
      <c r="I9" s="283" t="s">
        <v>186</v>
      </c>
      <c r="J9" s="49">
        <v>755.67</v>
      </c>
      <c r="K9" s="49">
        <v>750</v>
      </c>
      <c r="L9" s="50">
        <v>0.01</v>
      </c>
      <c r="M9" s="28" t="s">
        <v>199</v>
      </c>
    </row>
    <row r="10" spans="1:13" ht="19.5" customHeight="1" x14ac:dyDescent="0.25">
      <c r="A10" s="64" t="s">
        <v>39</v>
      </c>
      <c r="B10" s="28" t="s">
        <v>40</v>
      </c>
      <c r="C10" s="28" t="s">
        <v>651</v>
      </c>
      <c r="D10" s="21" t="s">
        <v>2027</v>
      </c>
      <c r="E10" s="28" t="s">
        <v>2023</v>
      </c>
      <c r="F10" s="28" t="s">
        <v>199</v>
      </c>
      <c r="G10" s="31" t="s">
        <v>2028</v>
      </c>
      <c r="H10" s="232" t="s">
        <v>2017</v>
      </c>
      <c r="I10" s="283" t="s">
        <v>186</v>
      </c>
      <c r="J10" s="49">
        <v>1259.45</v>
      </c>
      <c r="K10" s="49">
        <v>1250</v>
      </c>
      <c r="L10" s="50">
        <v>0.01</v>
      </c>
      <c r="M10" s="28" t="s">
        <v>199</v>
      </c>
    </row>
    <row r="11" spans="1:13" ht="19.5" customHeight="1" x14ac:dyDescent="0.25">
      <c r="A11" s="64" t="s">
        <v>39</v>
      </c>
      <c r="B11" s="28" t="s">
        <v>40</v>
      </c>
      <c r="C11" s="28" t="s">
        <v>651</v>
      </c>
      <c r="D11" s="21" t="s">
        <v>2029</v>
      </c>
      <c r="E11" s="28" t="s">
        <v>2030</v>
      </c>
      <c r="F11" s="28" t="s">
        <v>199</v>
      </c>
      <c r="G11" s="31" t="s">
        <v>2031</v>
      </c>
      <c r="H11" s="232" t="s">
        <v>2017</v>
      </c>
      <c r="I11" s="283" t="s">
        <v>186</v>
      </c>
      <c r="J11" s="49">
        <v>599.5</v>
      </c>
      <c r="K11" s="49">
        <v>595</v>
      </c>
      <c r="L11" s="50">
        <v>0.01</v>
      </c>
      <c r="M11" s="28" t="s">
        <v>199</v>
      </c>
    </row>
    <row r="12" spans="1:13" ht="19.5" customHeight="1" x14ac:dyDescent="0.25">
      <c r="A12" s="64" t="s">
        <v>39</v>
      </c>
      <c r="B12" s="28" t="s">
        <v>40</v>
      </c>
      <c r="C12" s="28" t="s">
        <v>651</v>
      </c>
      <c r="D12" s="21" t="s">
        <v>2032</v>
      </c>
      <c r="E12" s="28" t="s">
        <v>2030</v>
      </c>
      <c r="F12" s="28" t="s">
        <v>199</v>
      </c>
      <c r="G12" s="31" t="s">
        <v>2033</v>
      </c>
      <c r="H12" s="232" t="s">
        <v>2017</v>
      </c>
      <c r="I12" s="283" t="s">
        <v>186</v>
      </c>
      <c r="J12" s="49">
        <v>1693.7</v>
      </c>
      <c r="K12" s="49">
        <v>1681</v>
      </c>
      <c r="L12" s="50">
        <v>0.01</v>
      </c>
      <c r="M12" s="28" t="s">
        <v>199</v>
      </c>
    </row>
    <row r="13" spans="1:13" ht="19.5" customHeight="1" x14ac:dyDescent="0.25">
      <c r="A13" s="64" t="s">
        <v>39</v>
      </c>
      <c r="B13" s="28" t="s">
        <v>40</v>
      </c>
      <c r="C13" s="28" t="s">
        <v>651</v>
      </c>
      <c r="D13" s="21" t="s">
        <v>2034</v>
      </c>
      <c r="E13" s="28" t="s">
        <v>2030</v>
      </c>
      <c r="F13" s="28" t="s">
        <v>199</v>
      </c>
      <c r="G13" s="31" t="s">
        <v>2035</v>
      </c>
      <c r="H13" s="232" t="s">
        <v>2017</v>
      </c>
      <c r="I13" s="283" t="s">
        <v>186</v>
      </c>
      <c r="J13" s="49">
        <v>2683.12</v>
      </c>
      <c r="K13" s="49">
        <v>2663</v>
      </c>
      <c r="L13" s="50">
        <v>0.01</v>
      </c>
      <c r="M13" s="28" t="s">
        <v>199</v>
      </c>
    </row>
    <row r="14" spans="1:13" ht="19.5" customHeight="1" x14ac:dyDescent="0.25">
      <c r="A14" s="64" t="s">
        <v>51</v>
      </c>
      <c r="B14" s="28" t="s">
        <v>52</v>
      </c>
      <c r="C14" s="28" t="s">
        <v>252</v>
      </c>
      <c r="D14" s="21" t="s">
        <v>2036</v>
      </c>
      <c r="E14" s="28" t="s">
        <v>2037</v>
      </c>
      <c r="F14" s="28" t="s">
        <v>199</v>
      </c>
      <c r="G14" s="31" t="s">
        <v>2038</v>
      </c>
      <c r="H14" s="232" t="s">
        <v>2039</v>
      </c>
      <c r="I14" s="283" t="s">
        <v>186</v>
      </c>
      <c r="J14" s="49">
        <v>220.56</v>
      </c>
      <c r="K14" s="49">
        <v>202.2</v>
      </c>
      <c r="L14" s="71">
        <v>3.7199999999999997E-2</v>
      </c>
      <c r="M14" s="28" t="s">
        <v>199</v>
      </c>
    </row>
    <row r="15" spans="1:13" ht="19.5" customHeight="1" x14ac:dyDescent="0.25">
      <c r="A15" s="64" t="s">
        <v>51</v>
      </c>
      <c r="B15" s="28" t="s">
        <v>52</v>
      </c>
      <c r="C15" s="28" t="s">
        <v>252</v>
      </c>
      <c r="D15" s="21" t="s">
        <v>2040</v>
      </c>
      <c r="E15" s="35" t="s">
        <v>2041</v>
      </c>
      <c r="F15" s="28" t="s">
        <v>199</v>
      </c>
      <c r="G15" s="31" t="s">
        <v>2042</v>
      </c>
      <c r="H15" s="232" t="s">
        <v>2043</v>
      </c>
      <c r="I15" s="283" t="s">
        <v>186</v>
      </c>
      <c r="J15" s="49">
        <v>421.94</v>
      </c>
      <c r="K15" s="49">
        <f>J15*(1-L15)</f>
        <v>406.243832</v>
      </c>
      <c r="L15" s="71">
        <v>3.7199999999999997E-2</v>
      </c>
      <c r="M15" s="28" t="s">
        <v>199</v>
      </c>
    </row>
    <row r="16" spans="1:13" ht="19.5" customHeight="1" x14ac:dyDescent="0.25">
      <c r="A16" s="64" t="s">
        <v>51</v>
      </c>
      <c r="B16" s="28" t="s">
        <v>52</v>
      </c>
      <c r="C16" s="28" t="s">
        <v>252</v>
      </c>
      <c r="D16" s="21" t="s">
        <v>2044</v>
      </c>
      <c r="E16" s="28" t="s">
        <v>2045</v>
      </c>
      <c r="F16" s="28" t="s">
        <v>199</v>
      </c>
      <c r="G16" s="31" t="s">
        <v>2046</v>
      </c>
      <c r="H16" s="232" t="s">
        <v>2047</v>
      </c>
      <c r="I16" s="283" t="s">
        <v>186</v>
      </c>
      <c r="J16" s="49">
        <v>594.55999999999995</v>
      </c>
      <c r="K16" s="49">
        <v>543.82000000000005</v>
      </c>
      <c r="L16" s="71">
        <v>3.7199999999999997E-2</v>
      </c>
      <c r="M16" s="28" t="s">
        <v>199</v>
      </c>
    </row>
    <row r="17" spans="1:13" ht="19.5" customHeight="1" x14ac:dyDescent="0.25">
      <c r="A17" s="64" t="s">
        <v>51</v>
      </c>
      <c r="B17" s="28" t="s">
        <v>52</v>
      </c>
      <c r="C17" s="28" t="s">
        <v>252</v>
      </c>
      <c r="D17" s="21" t="s">
        <v>2048</v>
      </c>
      <c r="E17" s="28" t="s">
        <v>2049</v>
      </c>
      <c r="F17" s="28" t="s">
        <v>199</v>
      </c>
      <c r="G17" s="31" t="s">
        <v>2050</v>
      </c>
      <c r="H17" s="232" t="s">
        <v>2051</v>
      </c>
      <c r="I17" s="283"/>
      <c r="J17" s="49">
        <v>743.19</v>
      </c>
      <c r="K17" s="49">
        <f>J17*(1-L17)</f>
        <v>715.54333200000008</v>
      </c>
      <c r="L17" s="71">
        <v>3.7199999999999997E-2</v>
      </c>
      <c r="M17" s="28" t="s">
        <v>199</v>
      </c>
    </row>
    <row r="18" spans="1:13" ht="19.5" customHeight="1" x14ac:dyDescent="0.25">
      <c r="A18" s="64" t="s">
        <v>51</v>
      </c>
      <c r="B18" s="28" t="s">
        <v>52</v>
      </c>
      <c r="C18" s="28" t="s">
        <v>252</v>
      </c>
      <c r="D18" s="21" t="s">
        <v>2052</v>
      </c>
      <c r="E18" s="28" t="s">
        <v>2053</v>
      </c>
      <c r="F18" s="28" t="s">
        <v>199</v>
      </c>
      <c r="G18" s="31" t="s">
        <v>2054</v>
      </c>
      <c r="H18" s="232" t="s">
        <v>2055</v>
      </c>
      <c r="I18" s="283" t="s">
        <v>186</v>
      </c>
      <c r="J18" s="49">
        <v>887.04</v>
      </c>
      <c r="K18" s="49">
        <v>811.57</v>
      </c>
      <c r="L18" s="71">
        <v>3.7199999999999997E-2</v>
      </c>
      <c r="M18" s="28" t="s">
        <v>199</v>
      </c>
    </row>
    <row r="19" spans="1:13" ht="19.5" customHeight="1" x14ac:dyDescent="0.25">
      <c r="A19" s="64" t="s">
        <v>51</v>
      </c>
      <c r="B19" s="28" t="s">
        <v>52</v>
      </c>
      <c r="C19" s="28" t="s">
        <v>252</v>
      </c>
      <c r="D19" s="21" t="s">
        <v>2056</v>
      </c>
      <c r="E19" s="28" t="s">
        <v>2057</v>
      </c>
      <c r="F19" s="28" t="s">
        <v>199</v>
      </c>
      <c r="G19" s="31" t="s">
        <v>2058</v>
      </c>
      <c r="H19" s="232" t="s">
        <v>2059</v>
      </c>
      <c r="I19" s="283" t="s">
        <v>186</v>
      </c>
      <c r="J19" s="49">
        <v>330.84</v>
      </c>
      <c r="K19" s="49">
        <v>303.76</v>
      </c>
      <c r="L19" s="71">
        <v>3.7199999999999997E-2</v>
      </c>
      <c r="M19" s="28" t="s">
        <v>199</v>
      </c>
    </row>
    <row r="20" spans="1:13" ht="19.5" customHeight="1" x14ac:dyDescent="0.25">
      <c r="A20" s="64" t="s">
        <v>51</v>
      </c>
      <c r="B20" s="28" t="s">
        <v>52</v>
      </c>
      <c r="C20" s="28" t="s">
        <v>252</v>
      </c>
      <c r="D20" s="21" t="s">
        <v>2060</v>
      </c>
      <c r="E20" s="28" t="s">
        <v>2061</v>
      </c>
      <c r="F20" s="28" t="s">
        <v>199</v>
      </c>
      <c r="G20" s="31" t="s">
        <v>2062</v>
      </c>
      <c r="H20" s="232" t="s">
        <v>2063</v>
      </c>
      <c r="I20" s="283" t="s">
        <v>186</v>
      </c>
      <c r="J20" s="49">
        <v>632.91999999999996</v>
      </c>
      <c r="K20" s="49">
        <f>J20*(1-L20)</f>
        <v>609.37537599999996</v>
      </c>
      <c r="L20" s="71">
        <v>3.7199999999999997E-2</v>
      </c>
      <c r="M20" s="28" t="s">
        <v>199</v>
      </c>
    </row>
    <row r="21" spans="1:13" ht="19.5" customHeight="1" x14ac:dyDescent="0.25">
      <c r="A21" s="64" t="s">
        <v>51</v>
      </c>
      <c r="B21" s="28" t="s">
        <v>52</v>
      </c>
      <c r="C21" s="28" t="s">
        <v>252</v>
      </c>
      <c r="D21" s="21" t="s">
        <v>2064</v>
      </c>
      <c r="E21" s="28" t="s">
        <v>2065</v>
      </c>
      <c r="F21" s="28" t="s">
        <v>199</v>
      </c>
      <c r="G21" s="31" t="s">
        <v>2066</v>
      </c>
      <c r="H21" s="232" t="s">
        <v>2067</v>
      </c>
      <c r="I21" s="283" t="s">
        <v>186</v>
      </c>
      <c r="J21" s="49">
        <v>896.63</v>
      </c>
      <c r="K21" s="49">
        <v>820.81</v>
      </c>
      <c r="L21" s="71">
        <v>3.7199999999999997E-2</v>
      </c>
      <c r="M21" s="28" t="s">
        <v>199</v>
      </c>
    </row>
    <row r="22" spans="1:13" ht="19.5" customHeight="1" x14ac:dyDescent="0.25">
      <c r="A22" s="64" t="s">
        <v>51</v>
      </c>
      <c r="B22" s="28" t="s">
        <v>52</v>
      </c>
      <c r="C22" s="28" t="s">
        <v>252</v>
      </c>
      <c r="D22" s="21" t="s">
        <v>2068</v>
      </c>
      <c r="E22" s="28" t="s">
        <v>2069</v>
      </c>
      <c r="F22" s="28" t="s">
        <v>199</v>
      </c>
      <c r="G22" s="31" t="s">
        <v>2070</v>
      </c>
      <c r="H22" s="232" t="s">
        <v>2071</v>
      </c>
      <c r="I22" s="283" t="s">
        <v>186</v>
      </c>
      <c r="J22" s="49">
        <v>1126.78</v>
      </c>
      <c r="K22" s="49">
        <f>J22*(1-L22)</f>
        <v>-3064.8416000000002</v>
      </c>
      <c r="L22" s="71">
        <v>3.72</v>
      </c>
      <c r="M22" s="28" t="s">
        <v>199</v>
      </c>
    </row>
    <row r="23" spans="1:13" ht="19.5" customHeight="1" x14ac:dyDescent="0.25">
      <c r="A23" s="64" t="s">
        <v>51</v>
      </c>
      <c r="B23" s="28" t="s">
        <v>52</v>
      </c>
      <c r="C23" s="28" t="s">
        <v>252</v>
      </c>
      <c r="D23" s="21" t="s">
        <v>2072</v>
      </c>
      <c r="E23" s="28" t="s">
        <v>2073</v>
      </c>
      <c r="F23" s="28" t="s">
        <v>199</v>
      </c>
      <c r="G23" s="31" t="s">
        <v>2074</v>
      </c>
      <c r="H23" s="232" t="s">
        <v>2075</v>
      </c>
      <c r="I23" s="283" t="s">
        <v>186</v>
      </c>
      <c r="J23" s="49">
        <v>1328.17</v>
      </c>
      <c r="K23" s="49">
        <v>1217.83</v>
      </c>
      <c r="L23" s="71">
        <v>3.7199999999999997E-2</v>
      </c>
      <c r="M23" s="28" t="s">
        <v>199</v>
      </c>
    </row>
    <row r="24" spans="1:13" ht="19.5" customHeight="1" x14ac:dyDescent="0.25">
      <c r="A24" s="64" t="s">
        <v>51</v>
      </c>
      <c r="B24" s="28" t="s">
        <v>52</v>
      </c>
      <c r="C24" s="28" t="s">
        <v>252</v>
      </c>
      <c r="D24" s="21" t="s">
        <v>2076</v>
      </c>
      <c r="E24" s="28" t="s">
        <v>2077</v>
      </c>
      <c r="F24" s="28" t="s">
        <v>199</v>
      </c>
      <c r="G24" s="31" t="s">
        <v>2078</v>
      </c>
      <c r="H24" s="232" t="s">
        <v>2079</v>
      </c>
      <c r="I24" s="283" t="s">
        <v>186</v>
      </c>
      <c r="J24" s="49">
        <v>1150.76</v>
      </c>
      <c r="K24" s="49">
        <v>884.71</v>
      </c>
      <c r="L24" s="71">
        <v>3.7199999999999997E-2</v>
      </c>
      <c r="M24" s="28" t="s">
        <v>199</v>
      </c>
    </row>
    <row r="25" spans="1:13" ht="19.5" customHeight="1" x14ac:dyDescent="0.25">
      <c r="A25" s="64" t="s">
        <v>51</v>
      </c>
      <c r="B25" s="28" t="s">
        <v>52</v>
      </c>
      <c r="C25" s="28" t="s">
        <v>252</v>
      </c>
      <c r="D25" s="21" t="s">
        <v>2080</v>
      </c>
      <c r="E25" s="28" t="s">
        <v>2081</v>
      </c>
      <c r="F25" s="28" t="s">
        <v>199</v>
      </c>
      <c r="G25" s="31" t="s">
        <v>2082</v>
      </c>
      <c r="H25" s="232" t="s">
        <v>2083</v>
      </c>
      <c r="I25" s="283" t="s">
        <v>186</v>
      </c>
      <c r="J25" s="49">
        <v>2186.44</v>
      </c>
      <c r="K25" s="49">
        <f>J25*(1-L25)</f>
        <v>2105.1044320000001</v>
      </c>
      <c r="L25" s="71">
        <v>3.7199999999999997E-2</v>
      </c>
      <c r="M25" s="28" t="s">
        <v>199</v>
      </c>
    </row>
    <row r="26" spans="1:13" ht="19.5" customHeight="1" x14ac:dyDescent="0.25">
      <c r="A26" s="64" t="s">
        <v>51</v>
      </c>
      <c r="B26" s="28" t="s">
        <v>52</v>
      </c>
      <c r="C26" s="28" t="s">
        <v>252</v>
      </c>
      <c r="D26" s="21" t="s">
        <v>2084</v>
      </c>
      <c r="E26" s="28" t="s">
        <v>2085</v>
      </c>
      <c r="F26" s="28" t="s">
        <v>199</v>
      </c>
      <c r="G26" s="31" t="s">
        <v>2086</v>
      </c>
      <c r="H26" s="232" t="s">
        <v>2087</v>
      </c>
      <c r="I26" s="283" t="s">
        <v>186</v>
      </c>
      <c r="J26" s="49">
        <v>3107.04</v>
      </c>
      <c r="K26" s="49">
        <v>2990.54</v>
      </c>
      <c r="L26" s="71">
        <v>3.7199999999999997E-2</v>
      </c>
      <c r="M26" s="28" t="s">
        <v>199</v>
      </c>
    </row>
    <row r="27" spans="1:13" ht="19.5" customHeight="1" x14ac:dyDescent="0.25">
      <c r="A27" s="64" t="s">
        <v>51</v>
      </c>
      <c r="B27" s="28" t="s">
        <v>52</v>
      </c>
      <c r="C27" s="28" t="s">
        <v>252</v>
      </c>
      <c r="D27" s="21" t="s">
        <v>2088</v>
      </c>
      <c r="E27" s="28" t="s">
        <v>2089</v>
      </c>
      <c r="F27" s="28" t="s">
        <v>199</v>
      </c>
      <c r="G27" s="31" t="s">
        <v>2090</v>
      </c>
      <c r="H27" s="232" t="s">
        <v>2091</v>
      </c>
      <c r="I27" s="283" t="s">
        <v>186</v>
      </c>
      <c r="J27" s="49">
        <v>3912.57</v>
      </c>
      <c r="K27" s="49">
        <f>J27*(1-L27)</f>
        <v>3767.0223960000003</v>
      </c>
      <c r="L27" s="71">
        <v>3.7199999999999997E-2</v>
      </c>
      <c r="M27" s="28" t="s">
        <v>199</v>
      </c>
    </row>
    <row r="28" spans="1:13" ht="19.5" customHeight="1" x14ac:dyDescent="0.25">
      <c r="A28" s="64" t="s">
        <v>51</v>
      </c>
      <c r="B28" s="28" t="s">
        <v>52</v>
      </c>
      <c r="C28" s="28" t="s">
        <v>252</v>
      </c>
      <c r="D28" s="21" t="s">
        <v>2092</v>
      </c>
      <c r="E28" s="28" t="s">
        <v>2093</v>
      </c>
      <c r="F28" s="28" t="s">
        <v>199</v>
      </c>
      <c r="G28" s="31" t="s">
        <v>2094</v>
      </c>
      <c r="H28" s="232" t="s">
        <v>2095</v>
      </c>
      <c r="I28" s="283" t="s">
        <v>186</v>
      </c>
      <c r="J28" s="49">
        <v>4603.03</v>
      </c>
      <c r="K28" s="49">
        <v>4430.87</v>
      </c>
      <c r="L28" s="71">
        <v>3.7199999999999997E-2</v>
      </c>
      <c r="M28" s="28" t="s">
        <v>199</v>
      </c>
    </row>
    <row r="29" spans="1:13" ht="19.5" customHeight="1" x14ac:dyDescent="0.25">
      <c r="A29" s="64" t="s">
        <v>51</v>
      </c>
      <c r="B29" s="28" t="s">
        <v>52</v>
      </c>
      <c r="C29" s="28" t="s">
        <v>252</v>
      </c>
      <c r="D29" s="21" t="s">
        <v>2096</v>
      </c>
      <c r="E29" s="28" t="s">
        <v>2097</v>
      </c>
      <c r="F29" s="28" t="s">
        <v>199</v>
      </c>
      <c r="G29" s="31" t="s">
        <v>2098</v>
      </c>
      <c r="H29" s="232" t="s">
        <v>2097</v>
      </c>
      <c r="I29" s="283" t="s">
        <v>186</v>
      </c>
      <c r="J29" s="49">
        <v>292.49</v>
      </c>
      <c r="K29" s="49">
        <f>J29*(1-L29)</f>
        <v>281.60937200000001</v>
      </c>
      <c r="L29" s="71">
        <v>3.7199999999999997E-2</v>
      </c>
      <c r="M29" s="28" t="s">
        <v>199</v>
      </c>
    </row>
    <row r="30" spans="1:13" ht="19.5" customHeight="1" x14ac:dyDescent="0.25">
      <c r="A30" s="64" t="s">
        <v>51</v>
      </c>
      <c r="B30" s="28" t="s">
        <v>52</v>
      </c>
      <c r="C30" s="28" t="s">
        <v>252</v>
      </c>
      <c r="D30" s="21" t="s">
        <v>2099</v>
      </c>
      <c r="E30" s="28" t="s">
        <v>2100</v>
      </c>
      <c r="F30" s="28" t="s">
        <v>199</v>
      </c>
      <c r="G30" s="31" t="s">
        <v>2101</v>
      </c>
      <c r="H30" s="232" t="s">
        <v>2100</v>
      </c>
      <c r="I30" s="283" t="s">
        <v>186</v>
      </c>
      <c r="J30" s="49">
        <v>551.42999999999995</v>
      </c>
      <c r="K30" s="49">
        <f>J30*(1-L30)</f>
        <v>530.91680399999996</v>
      </c>
      <c r="L30" s="71">
        <v>3.7199999999999997E-2</v>
      </c>
      <c r="M30" s="28" t="s">
        <v>199</v>
      </c>
    </row>
    <row r="31" spans="1:13" ht="19.5" customHeight="1" x14ac:dyDescent="0.25">
      <c r="A31" s="64" t="s">
        <v>51</v>
      </c>
      <c r="B31" s="28" t="s">
        <v>52</v>
      </c>
      <c r="C31" s="28" t="s">
        <v>252</v>
      </c>
      <c r="D31" s="21" t="s">
        <v>2102</v>
      </c>
      <c r="E31" s="28" t="s">
        <v>2103</v>
      </c>
      <c r="F31" s="28" t="s">
        <v>199</v>
      </c>
      <c r="G31" s="31" t="s">
        <v>2104</v>
      </c>
      <c r="H31" s="232" t="s">
        <v>2103</v>
      </c>
      <c r="I31" s="283" t="s">
        <v>186</v>
      </c>
      <c r="J31" s="49">
        <v>786.38</v>
      </c>
      <c r="K31" s="49">
        <f>J31*(1-L31)</f>
        <v>757.12666400000001</v>
      </c>
      <c r="L31" s="71">
        <v>3.7199999999999997E-2</v>
      </c>
      <c r="M31" s="28" t="s">
        <v>199</v>
      </c>
    </row>
    <row r="32" spans="1:13" ht="19.5" customHeight="1" x14ac:dyDescent="0.25">
      <c r="A32" s="64" t="s">
        <v>51</v>
      </c>
      <c r="B32" s="28" t="s">
        <v>52</v>
      </c>
      <c r="C32" s="28" t="s">
        <v>252</v>
      </c>
      <c r="D32" s="21" t="s">
        <v>2105</v>
      </c>
      <c r="E32" s="28" t="s">
        <v>2106</v>
      </c>
      <c r="F32" s="28" t="s">
        <v>199</v>
      </c>
      <c r="G32" s="31" t="s">
        <v>2107</v>
      </c>
      <c r="H32" s="232" t="s">
        <v>2106</v>
      </c>
      <c r="I32" s="283" t="s">
        <v>186</v>
      </c>
      <c r="J32" s="49">
        <v>987.76</v>
      </c>
      <c r="K32" s="49">
        <f>J32*(1-L32)</f>
        <v>951.01532799999995</v>
      </c>
      <c r="L32" s="71">
        <v>3.7199999999999997E-2</v>
      </c>
      <c r="M32" s="28" t="s">
        <v>199</v>
      </c>
    </row>
    <row r="33" spans="1:13" ht="19.5" customHeight="1" x14ac:dyDescent="0.25">
      <c r="A33" s="64" t="s">
        <v>51</v>
      </c>
      <c r="B33" s="28" t="s">
        <v>52</v>
      </c>
      <c r="C33" s="28" t="s">
        <v>252</v>
      </c>
      <c r="D33" s="21" t="s">
        <v>2108</v>
      </c>
      <c r="E33" s="28" t="s">
        <v>2109</v>
      </c>
      <c r="F33" s="28" t="s">
        <v>199</v>
      </c>
      <c r="G33" s="31" t="s">
        <v>2110</v>
      </c>
      <c r="H33" s="232" t="s">
        <v>2109</v>
      </c>
      <c r="I33" s="283" t="s">
        <v>186</v>
      </c>
      <c r="J33" s="49">
        <v>1165.18</v>
      </c>
      <c r="K33" s="49">
        <f>J33*(1-L33)</f>
        <v>1121.835304</v>
      </c>
      <c r="L33" s="71">
        <v>3.7199999999999997E-2</v>
      </c>
      <c r="M33" s="28" t="s">
        <v>199</v>
      </c>
    </row>
    <row r="34" spans="1:13" ht="19.5" customHeight="1" x14ac:dyDescent="0.25">
      <c r="A34" s="64" t="s">
        <v>51</v>
      </c>
      <c r="B34" s="28" t="s">
        <v>52</v>
      </c>
      <c r="C34" s="28" t="s">
        <v>252</v>
      </c>
      <c r="D34" s="21" t="s">
        <v>2111</v>
      </c>
      <c r="E34" s="28" t="s">
        <v>2112</v>
      </c>
      <c r="F34" s="28" t="s">
        <v>199</v>
      </c>
      <c r="G34" s="31" t="s">
        <v>2113</v>
      </c>
      <c r="H34" s="232" t="s">
        <v>2112</v>
      </c>
      <c r="I34" s="283" t="s">
        <v>186</v>
      </c>
      <c r="J34" s="49">
        <v>733.63</v>
      </c>
      <c r="K34" s="49">
        <f>J34*(1-L34)</f>
        <v>706.33896400000003</v>
      </c>
      <c r="L34" s="71">
        <v>3.7199999999999997E-2</v>
      </c>
      <c r="M34" s="28" t="s">
        <v>199</v>
      </c>
    </row>
    <row r="35" spans="1:13" ht="19.5" customHeight="1" x14ac:dyDescent="0.25">
      <c r="A35" s="64" t="s">
        <v>51</v>
      </c>
      <c r="B35" s="28" t="s">
        <v>52</v>
      </c>
      <c r="C35" s="28" t="s">
        <v>252</v>
      </c>
      <c r="D35" s="21" t="s">
        <v>2114</v>
      </c>
      <c r="E35" s="28" t="s">
        <v>2115</v>
      </c>
      <c r="F35" s="28" t="s">
        <v>199</v>
      </c>
      <c r="G35" s="31" t="s">
        <v>2116</v>
      </c>
      <c r="H35" s="232" t="s">
        <v>2115</v>
      </c>
      <c r="I35" s="283" t="s">
        <v>186</v>
      </c>
      <c r="J35" s="49">
        <v>1400.13</v>
      </c>
      <c r="K35" s="49">
        <f>J35*(1-L35)</f>
        <v>1348.0451640000001</v>
      </c>
      <c r="L35" s="71">
        <v>3.7199999999999997E-2</v>
      </c>
      <c r="M35" s="28" t="s">
        <v>199</v>
      </c>
    </row>
    <row r="36" spans="1:13" ht="19.5" customHeight="1" x14ac:dyDescent="0.25">
      <c r="A36" s="64" t="s">
        <v>51</v>
      </c>
      <c r="B36" s="28" t="s">
        <v>52</v>
      </c>
      <c r="C36" s="28" t="s">
        <v>252</v>
      </c>
      <c r="D36" s="21" t="s">
        <v>2117</v>
      </c>
      <c r="E36" s="28" t="s">
        <v>2118</v>
      </c>
      <c r="F36" s="28" t="s">
        <v>199</v>
      </c>
      <c r="G36" s="31" t="s">
        <v>2119</v>
      </c>
      <c r="H36" s="232" t="s">
        <v>2118</v>
      </c>
      <c r="I36" s="283" t="s">
        <v>186</v>
      </c>
      <c r="J36" s="49">
        <v>1980.32</v>
      </c>
      <c r="K36" s="49">
        <f>J36*(1-L36)</f>
        <v>1906.652096</v>
      </c>
      <c r="L36" s="71">
        <v>3.7199999999999997E-2</v>
      </c>
      <c r="M36" s="28" t="s">
        <v>199</v>
      </c>
    </row>
    <row r="37" spans="1:13" ht="19.5" customHeight="1" x14ac:dyDescent="0.25">
      <c r="A37" s="64" t="s">
        <v>51</v>
      </c>
      <c r="B37" s="28" t="s">
        <v>52</v>
      </c>
      <c r="C37" s="28" t="s">
        <v>252</v>
      </c>
      <c r="D37" s="21" t="s">
        <v>2120</v>
      </c>
      <c r="E37" s="28" t="s">
        <v>2121</v>
      </c>
      <c r="F37" s="28" t="s">
        <v>199</v>
      </c>
      <c r="G37" s="31" t="s">
        <v>2122</v>
      </c>
      <c r="H37" s="232" t="s">
        <v>2121</v>
      </c>
      <c r="I37" s="283" t="s">
        <v>186</v>
      </c>
      <c r="J37" s="49">
        <v>2498.1799999999998</v>
      </c>
      <c r="K37" s="49">
        <f>J37*(1-L37)</f>
        <v>2405.2477039999999</v>
      </c>
      <c r="L37" s="71">
        <v>3.7199999999999997E-2</v>
      </c>
      <c r="M37" s="28" t="s">
        <v>199</v>
      </c>
    </row>
    <row r="38" spans="1:13" ht="19.5" customHeight="1" x14ac:dyDescent="0.25">
      <c r="A38" s="64" t="s">
        <v>51</v>
      </c>
      <c r="B38" s="28" t="s">
        <v>52</v>
      </c>
      <c r="C38" s="28" t="s">
        <v>252</v>
      </c>
      <c r="D38" s="21" t="s">
        <v>2123</v>
      </c>
      <c r="E38" s="28" t="s">
        <v>2124</v>
      </c>
      <c r="F38" s="28" t="s">
        <v>199</v>
      </c>
      <c r="G38" s="31" t="s">
        <v>2125</v>
      </c>
      <c r="H38" s="232" t="s">
        <v>2124</v>
      </c>
      <c r="I38" s="283" t="s">
        <v>186</v>
      </c>
      <c r="J38" s="49">
        <v>2939.31</v>
      </c>
      <c r="K38" s="49">
        <f>J38*(1-L38)</f>
        <v>2829.9676679999998</v>
      </c>
      <c r="L38" s="71">
        <v>3.7199999999999997E-2</v>
      </c>
      <c r="M38" s="28" t="s">
        <v>199</v>
      </c>
    </row>
    <row r="39" spans="1:13" ht="19.5" customHeight="1" x14ac:dyDescent="0.25">
      <c r="A39" s="64" t="s">
        <v>51</v>
      </c>
      <c r="B39" s="28" t="s">
        <v>52</v>
      </c>
      <c r="C39" s="28" t="s">
        <v>252</v>
      </c>
      <c r="D39" s="21" t="s">
        <v>2126</v>
      </c>
      <c r="E39" s="28" t="s">
        <v>2127</v>
      </c>
      <c r="F39" s="28" t="s">
        <v>199</v>
      </c>
      <c r="G39" s="31" t="s">
        <v>2128</v>
      </c>
      <c r="H39" s="232" t="s">
        <v>2129</v>
      </c>
      <c r="I39" s="283" t="s">
        <v>186</v>
      </c>
      <c r="J39" s="49">
        <v>887.07</v>
      </c>
      <c r="K39" s="49">
        <f>J39*(1-L39)</f>
        <v>854.07099600000004</v>
      </c>
      <c r="L39" s="71">
        <v>3.7199999999999997E-2</v>
      </c>
      <c r="M39" s="28" t="s">
        <v>199</v>
      </c>
    </row>
    <row r="40" spans="1:13" ht="19.5" customHeight="1" x14ac:dyDescent="0.25">
      <c r="A40" s="64" t="s">
        <v>51</v>
      </c>
      <c r="B40" s="28" t="s">
        <v>52</v>
      </c>
      <c r="C40" s="28" t="s">
        <v>252</v>
      </c>
      <c r="D40" s="21" t="s">
        <v>2130</v>
      </c>
      <c r="E40" s="28" t="s">
        <v>2131</v>
      </c>
      <c r="F40" s="28" t="s">
        <v>199</v>
      </c>
      <c r="G40" s="31" t="s">
        <v>2132</v>
      </c>
      <c r="H40" s="232" t="s">
        <v>2129</v>
      </c>
      <c r="I40" s="283" t="s">
        <v>186</v>
      </c>
      <c r="J40" s="49">
        <v>1678.24</v>
      </c>
      <c r="K40" s="49">
        <f>J40*(1-L40)</f>
        <v>1615.8094719999999</v>
      </c>
      <c r="L40" s="71">
        <v>3.7199999999999997E-2</v>
      </c>
      <c r="M40" s="28" t="s">
        <v>199</v>
      </c>
    </row>
    <row r="41" spans="1:13" ht="19.5" customHeight="1" x14ac:dyDescent="0.25">
      <c r="A41" s="64" t="s">
        <v>51</v>
      </c>
      <c r="B41" s="28" t="s">
        <v>52</v>
      </c>
      <c r="C41" s="28" t="s">
        <v>252</v>
      </c>
      <c r="D41" s="21" t="s">
        <v>2133</v>
      </c>
      <c r="E41" s="28" t="s">
        <v>2134</v>
      </c>
      <c r="F41" s="28" t="s">
        <v>199</v>
      </c>
      <c r="G41" s="31" t="s">
        <v>2135</v>
      </c>
      <c r="H41" s="232" t="s">
        <v>2129</v>
      </c>
      <c r="I41" s="283" t="s">
        <v>186</v>
      </c>
      <c r="J41" s="49">
        <v>2383.09</v>
      </c>
      <c r="K41" s="49">
        <f>J41*(1-L41)</f>
        <v>2294.4390520000002</v>
      </c>
      <c r="L41" s="71">
        <v>3.7199999999999997E-2</v>
      </c>
      <c r="M41" s="28" t="s">
        <v>199</v>
      </c>
    </row>
    <row r="42" spans="1:13" ht="19.5" customHeight="1" x14ac:dyDescent="0.25">
      <c r="A42" s="64" t="s">
        <v>51</v>
      </c>
      <c r="B42" s="28" t="s">
        <v>52</v>
      </c>
      <c r="C42" s="28" t="s">
        <v>252</v>
      </c>
      <c r="D42" s="21" t="s">
        <v>2136</v>
      </c>
      <c r="E42" s="28" t="s">
        <v>2137</v>
      </c>
      <c r="F42" s="28" t="s">
        <v>199</v>
      </c>
      <c r="G42" s="31" t="s">
        <v>2138</v>
      </c>
      <c r="H42" s="232" t="s">
        <v>2129</v>
      </c>
      <c r="I42" s="283" t="s">
        <v>186</v>
      </c>
      <c r="J42" s="49">
        <v>3011.23</v>
      </c>
      <c r="K42" s="49">
        <f>J42*(1-L42)</f>
        <v>2899.2122439999998</v>
      </c>
      <c r="L42" s="71">
        <v>3.7199999999999997E-2</v>
      </c>
      <c r="M42" s="28" t="s">
        <v>199</v>
      </c>
    </row>
    <row r="43" spans="1:13" ht="19.5" customHeight="1" x14ac:dyDescent="0.25">
      <c r="A43" s="64" t="s">
        <v>51</v>
      </c>
      <c r="B43" s="28" t="s">
        <v>52</v>
      </c>
      <c r="C43" s="28" t="s">
        <v>252</v>
      </c>
      <c r="D43" s="21" t="s">
        <v>2139</v>
      </c>
      <c r="E43" s="28" t="s">
        <v>2140</v>
      </c>
      <c r="F43" s="28" t="s">
        <v>199</v>
      </c>
      <c r="G43" s="31" t="s">
        <v>2141</v>
      </c>
      <c r="H43" s="232" t="s">
        <v>2129</v>
      </c>
      <c r="I43" s="283" t="s">
        <v>186</v>
      </c>
      <c r="J43" s="49">
        <v>3543.48</v>
      </c>
      <c r="K43" s="49">
        <f>J43*(1-L43)</f>
        <v>3411.6625439999998</v>
      </c>
      <c r="L43" s="71">
        <v>3.7199999999999997E-2</v>
      </c>
      <c r="M43" s="28" t="s">
        <v>199</v>
      </c>
    </row>
    <row r="44" spans="1:13" ht="19.5" customHeight="1" x14ac:dyDescent="0.25">
      <c r="A44" s="64" t="s">
        <v>51</v>
      </c>
      <c r="B44" s="28" t="s">
        <v>52</v>
      </c>
      <c r="C44" s="28" t="s">
        <v>252</v>
      </c>
      <c r="D44" s="21" t="s">
        <v>2142</v>
      </c>
      <c r="E44" s="28" t="s">
        <v>2143</v>
      </c>
      <c r="F44" s="28" t="s">
        <v>199</v>
      </c>
      <c r="G44" s="31" t="s">
        <v>2144</v>
      </c>
      <c r="H44" s="232" t="s">
        <v>2143</v>
      </c>
      <c r="I44" s="283" t="s">
        <v>186</v>
      </c>
      <c r="J44" s="49">
        <v>421</v>
      </c>
      <c r="K44" s="49">
        <f>J44*(1-L44)</f>
        <v>405.33879999999999</v>
      </c>
      <c r="L44" s="71">
        <v>3.7199999999999997E-2</v>
      </c>
      <c r="M44" s="28" t="s">
        <v>199</v>
      </c>
    </row>
    <row r="45" spans="1:13" ht="19.5" customHeight="1" x14ac:dyDescent="0.25">
      <c r="A45" s="64" t="s">
        <v>51</v>
      </c>
      <c r="B45" s="28" t="s">
        <v>52</v>
      </c>
      <c r="C45" s="28" t="s">
        <v>252</v>
      </c>
      <c r="D45" s="21" t="s">
        <v>2145</v>
      </c>
      <c r="E45" s="28" t="s">
        <v>2146</v>
      </c>
      <c r="F45" s="28" t="s">
        <v>199</v>
      </c>
      <c r="G45" s="31" t="s">
        <v>2147</v>
      </c>
      <c r="H45" s="232" t="s">
        <v>2146</v>
      </c>
      <c r="I45" s="283" t="s">
        <v>186</v>
      </c>
      <c r="J45" s="49">
        <v>795</v>
      </c>
      <c r="K45" s="49">
        <f>J45*(1-L45)</f>
        <v>765.42600000000004</v>
      </c>
      <c r="L45" s="71">
        <v>3.7199999999999997E-2</v>
      </c>
      <c r="M45" s="28" t="s">
        <v>199</v>
      </c>
    </row>
    <row r="46" spans="1:13" ht="19.5" customHeight="1" x14ac:dyDescent="0.25">
      <c r="A46" s="64" t="s">
        <v>51</v>
      </c>
      <c r="B46" s="28" t="s">
        <v>52</v>
      </c>
      <c r="C46" s="28" t="s">
        <v>252</v>
      </c>
      <c r="D46" s="21" t="s">
        <v>2148</v>
      </c>
      <c r="E46" s="28" t="s">
        <v>2149</v>
      </c>
      <c r="F46" s="28" t="s">
        <v>199</v>
      </c>
      <c r="G46" s="31" t="s">
        <v>2150</v>
      </c>
      <c r="H46" s="232" t="s">
        <v>2149</v>
      </c>
      <c r="I46" s="283" t="s">
        <v>186</v>
      </c>
      <c r="J46" s="49">
        <v>1140.24</v>
      </c>
      <c r="K46" s="49">
        <f>J46*(1-L46)</f>
        <v>1097.8230719999999</v>
      </c>
      <c r="L46" s="71">
        <v>3.7199999999999997E-2</v>
      </c>
      <c r="M46" s="28" t="s">
        <v>199</v>
      </c>
    </row>
    <row r="47" spans="1:13" ht="19.5" customHeight="1" x14ac:dyDescent="0.25">
      <c r="A47" s="64" t="s">
        <v>51</v>
      </c>
      <c r="B47" s="28" t="s">
        <v>52</v>
      </c>
      <c r="C47" s="28" t="s">
        <v>252</v>
      </c>
      <c r="D47" s="21" t="s">
        <v>2151</v>
      </c>
      <c r="E47" s="28" t="s">
        <v>2152</v>
      </c>
      <c r="F47" s="28" t="s">
        <v>199</v>
      </c>
      <c r="G47" s="31" t="s">
        <v>2153</v>
      </c>
      <c r="H47" s="232" t="s">
        <v>2152</v>
      </c>
      <c r="I47" s="283" t="s">
        <v>186</v>
      </c>
      <c r="J47" s="49">
        <v>1427.94</v>
      </c>
      <c r="K47" s="49">
        <f>J47*(1-L47)</f>
        <v>1374.8206319999999</v>
      </c>
      <c r="L47" s="71">
        <v>3.7199999999999997E-2</v>
      </c>
      <c r="M47" s="28" t="s">
        <v>199</v>
      </c>
    </row>
    <row r="48" spans="1:13" ht="19.5" customHeight="1" x14ac:dyDescent="0.25">
      <c r="A48" s="64" t="s">
        <v>51</v>
      </c>
      <c r="B48" s="28" t="s">
        <v>52</v>
      </c>
      <c r="C48" s="28" t="s">
        <v>252</v>
      </c>
      <c r="D48" s="21" t="s">
        <v>2154</v>
      </c>
      <c r="E48" s="28" t="s">
        <v>2155</v>
      </c>
      <c r="F48" s="28" t="s">
        <v>199</v>
      </c>
      <c r="G48" s="31" t="s">
        <v>2156</v>
      </c>
      <c r="H48" s="232" t="s">
        <v>2155</v>
      </c>
      <c r="I48" s="283" t="s">
        <v>186</v>
      </c>
      <c r="J48" s="49">
        <v>1686.87</v>
      </c>
      <c r="K48" s="49">
        <f>J48*(1-L48)</f>
        <v>1624.118436</v>
      </c>
      <c r="L48" s="71">
        <v>3.7199999999999997E-2</v>
      </c>
      <c r="M48" s="28" t="s">
        <v>199</v>
      </c>
    </row>
    <row r="49" spans="1:13" ht="19.5" customHeight="1" x14ac:dyDescent="0.25">
      <c r="A49" s="64" t="s">
        <v>51</v>
      </c>
      <c r="B49" s="28" t="s">
        <v>52</v>
      </c>
      <c r="C49" s="28" t="s">
        <v>252</v>
      </c>
      <c r="D49" s="21" t="s">
        <v>2157</v>
      </c>
      <c r="E49" s="28" t="s">
        <v>2158</v>
      </c>
      <c r="F49" s="28" t="s">
        <v>199</v>
      </c>
      <c r="G49" s="31" t="s">
        <v>2159</v>
      </c>
      <c r="H49" s="232" t="s">
        <v>2158</v>
      </c>
      <c r="I49" s="283" t="s">
        <v>186</v>
      </c>
      <c r="J49" s="49">
        <v>1053.93</v>
      </c>
      <c r="K49" s="49">
        <f>J49*(1-L49)</f>
        <v>1014.7238040000001</v>
      </c>
      <c r="L49" s="71">
        <v>3.7199999999999997E-2</v>
      </c>
      <c r="M49" s="28" t="s">
        <v>199</v>
      </c>
    </row>
    <row r="50" spans="1:13" ht="19.5" customHeight="1" x14ac:dyDescent="0.25">
      <c r="A50" s="64" t="s">
        <v>51</v>
      </c>
      <c r="B50" s="28" t="s">
        <v>52</v>
      </c>
      <c r="C50" s="28" t="s">
        <v>252</v>
      </c>
      <c r="D50" s="21" t="s">
        <v>2160</v>
      </c>
      <c r="E50" s="28" t="s">
        <v>2161</v>
      </c>
      <c r="F50" s="28" t="s">
        <v>199</v>
      </c>
      <c r="G50" s="31" t="s">
        <v>2162</v>
      </c>
      <c r="H50" s="232" t="s">
        <v>2161</v>
      </c>
      <c r="I50" s="283" t="s">
        <v>186</v>
      </c>
      <c r="J50" s="49">
        <v>2003.34</v>
      </c>
      <c r="K50" s="49">
        <f>J50*(1-L50)</f>
        <v>1928.815752</v>
      </c>
      <c r="L50" s="71">
        <v>3.7199999999999997E-2</v>
      </c>
      <c r="M50" s="28" t="s">
        <v>199</v>
      </c>
    </row>
    <row r="51" spans="1:13" ht="19.5" customHeight="1" x14ac:dyDescent="0.25">
      <c r="A51" s="64" t="s">
        <v>51</v>
      </c>
      <c r="B51" s="28" t="s">
        <v>52</v>
      </c>
      <c r="C51" s="28" t="s">
        <v>252</v>
      </c>
      <c r="D51" s="21" t="s">
        <v>2163</v>
      </c>
      <c r="E51" s="28" t="s">
        <v>2164</v>
      </c>
      <c r="F51" s="28" t="s">
        <v>199</v>
      </c>
      <c r="G51" s="31" t="s">
        <v>2165</v>
      </c>
      <c r="H51" s="232" t="s">
        <v>2164</v>
      </c>
      <c r="I51" s="283" t="s">
        <v>186</v>
      </c>
      <c r="J51" s="49">
        <v>2847.24</v>
      </c>
      <c r="K51" s="49">
        <f>J51*(1-L51)</f>
        <v>2741.3226719999998</v>
      </c>
      <c r="L51" s="71">
        <v>3.7199999999999997E-2</v>
      </c>
      <c r="M51" s="28" t="s">
        <v>199</v>
      </c>
    </row>
    <row r="52" spans="1:13" ht="19.5" customHeight="1" x14ac:dyDescent="0.25">
      <c r="A52" s="64" t="s">
        <v>51</v>
      </c>
      <c r="B52" s="28" t="s">
        <v>52</v>
      </c>
      <c r="C52" s="28" t="s">
        <v>252</v>
      </c>
      <c r="D52" s="21" t="s">
        <v>2166</v>
      </c>
      <c r="E52" s="28" t="s">
        <v>2167</v>
      </c>
      <c r="F52" s="28" t="s">
        <v>199</v>
      </c>
      <c r="G52" s="31" t="s">
        <v>2168</v>
      </c>
      <c r="H52" s="232" t="s">
        <v>2167</v>
      </c>
      <c r="I52" s="283" t="s">
        <v>186</v>
      </c>
      <c r="J52" s="49">
        <v>3585.67</v>
      </c>
      <c r="K52" s="49">
        <f>J52*(1-L52)</f>
        <v>3452.2830760000002</v>
      </c>
      <c r="L52" s="71">
        <v>3.7199999999999997E-2</v>
      </c>
      <c r="M52" s="28" t="s">
        <v>199</v>
      </c>
    </row>
    <row r="53" spans="1:13" ht="19.5" customHeight="1" x14ac:dyDescent="0.25">
      <c r="A53" s="64" t="s">
        <v>51</v>
      </c>
      <c r="B53" s="28" t="s">
        <v>52</v>
      </c>
      <c r="C53" s="28" t="s">
        <v>252</v>
      </c>
      <c r="D53" s="21" t="s">
        <v>2169</v>
      </c>
      <c r="E53" s="28" t="s">
        <v>2170</v>
      </c>
      <c r="F53" s="28" t="s">
        <v>199</v>
      </c>
      <c r="G53" s="31" t="s">
        <v>2171</v>
      </c>
      <c r="H53" s="232" t="s">
        <v>2170</v>
      </c>
      <c r="I53" s="283" t="s">
        <v>186</v>
      </c>
      <c r="J53" s="49">
        <v>4218.6099999999997</v>
      </c>
      <c r="K53" s="49">
        <f>J53*(1-L53)</f>
        <v>4061.6777079999997</v>
      </c>
      <c r="L53" s="71">
        <v>3.7199999999999997E-2</v>
      </c>
      <c r="M53" s="28" t="s">
        <v>199</v>
      </c>
    </row>
    <row r="54" spans="1:13" ht="19.5" customHeight="1" x14ac:dyDescent="0.25">
      <c r="A54" s="64" t="s">
        <v>51</v>
      </c>
      <c r="B54" s="28" t="s">
        <v>52</v>
      </c>
      <c r="C54" s="28" t="s">
        <v>252</v>
      </c>
      <c r="D54" s="21" t="s">
        <v>2172</v>
      </c>
      <c r="E54" s="28" t="s">
        <v>2173</v>
      </c>
      <c r="F54" s="28" t="s">
        <v>199</v>
      </c>
      <c r="G54" s="31" t="s">
        <v>2174</v>
      </c>
      <c r="H54" s="232" t="s">
        <v>2175</v>
      </c>
      <c r="I54" s="283" t="s">
        <v>186</v>
      </c>
      <c r="J54" s="49">
        <v>1245.73</v>
      </c>
      <c r="K54" s="49">
        <f>J54*(1-L54)</f>
        <v>1199.3888440000001</v>
      </c>
      <c r="L54" s="71">
        <v>3.7199999999999997E-2</v>
      </c>
      <c r="M54" s="28" t="s">
        <v>199</v>
      </c>
    </row>
    <row r="55" spans="1:13" ht="19.5" customHeight="1" x14ac:dyDescent="0.25">
      <c r="A55" s="64" t="s">
        <v>51</v>
      </c>
      <c r="B55" s="28" t="s">
        <v>52</v>
      </c>
      <c r="C55" s="28" t="s">
        <v>252</v>
      </c>
      <c r="D55" s="21" t="s">
        <v>2176</v>
      </c>
      <c r="E55" s="28" t="s">
        <v>2177</v>
      </c>
      <c r="F55" s="28" t="s">
        <v>199</v>
      </c>
      <c r="G55" s="31" t="s">
        <v>2178</v>
      </c>
      <c r="H55" s="232" t="s">
        <v>2175</v>
      </c>
      <c r="I55" s="283" t="s">
        <v>186</v>
      </c>
      <c r="J55" s="49">
        <v>2367.75</v>
      </c>
      <c r="K55" s="49">
        <f>J55*(1-L55)</f>
        <v>2279.6696999999999</v>
      </c>
      <c r="L55" s="71">
        <v>3.7199999999999997E-2</v>
      </c>
      <c r="M55" s="28" t="s">
        <v>199</v>
      </c>
    </row>
    <row r="56" spans="1:13" ht="19.5" customHeight="1" x14ac:dyDescent="0.25">
      <c r="A56" s="64" t="s">
        <v>51</v>
      </c>
      <c r="B56" s="28" t="s">
        <v>52</v>
      </c>
      <c r="C56" s="28" t="s">
        <v>252</v>
      </c>
      <c r="D56" s="21" t="s">
        <v>2179</v>
      </c>
      <c r="E56" s="28" t="s">
        <v>2180</v>
      </c>
      <c r="F56" s="28" t="s">
        <v>199</v>
      </c>
      <c r="G56" s="31" t="s">
        <v>2181</v>
      </c>
      <c r="H56" s="232" t="s">
        <v>2175</v>
      </c>
      <c r="I56" s="283" t="s">
        <v>186</v>
      </c>
      <c r="J56" s="49">
        <v>3365.11</v>
      </c>
      <c r="K56" s="49">
        <f>J56*(1-L56)</f>
        <v>3239.9279080000001</v>
      </c>
      <c r="L56" s="71">
        <v>3.7199999999999997E-2</v>
      </c>
      <c r="M56" s="28" t="s">
        <v>199</v>
      </c>
    </row>
    <row r="57" spans="1:13" ht="19.5" customHeight="1" x14ac:dyDescent="0.25">
      <c r="A57" s="64" t="s">
        <v>51</v>
      </c>
      <c r="B57" s="28" t="s">
        <v>52</v>
      </c>
      <c r="C57" s="28" t="s">
        <v>252</v>
      </c>
      <c r="D57" s="21" t="s">
        <v>2182</v>
      </c>
      <c r="E57" s="28" t="s">
        <v>2183</v>
      </c>
      <c r="F57" s="28" t="s">
        <v>199</v>
      </c>
      <c r="G57" s="31" t="s">
        <v>2184</v>
      </c>
      <c r="H57" s="232" t="s">
        <v>2175</v>
      </c>
      <c r="I57" s="283" t="s">
        <v>186</v>
      </c>
      <c r="J57" s="49">
        <v>4237.78</v>
      </c>
      <c r="K57" s="49">
        <f>J57*(1-L57)</f>
        <v>4080.1345839999999</v>
      </c>
      <c r="L57" s="71">
        <v>3.7199999999999997E-2</v>
      </c>
      <c r="M57" s="28" t="s">
        <v>199</v>
      </c>
    </row>
    <row r="58" spans="1:13" ht="19.5" customHeight="1" x14ac:dyDescent="0.25">
      <c r="A58" s="64" t="s">
        <v>51</v>
      </c>
      <c r="B58" s="28" t="s">
        <v>52</v>
      </c>
      <c r="C58" s="28" t="s">
        <v>252</v>
      </c>
      <c r="D58" s="21" t="s">
        <v>2185</v>
      </c>
      <c r="E58" s="28" t="s">
        <v>2186</v>
      </c>
      <c r="F58" s="28" t="s">
        <v>199</v>
      </c>
      <c r="G58" s="31" t="s">
        <v>2187</v>
      </c>
      <c r="H58" s="232" t="s">
        <v>2175</v>
      </c>
      <c r="I58" s="283" t="s">
        <v>186</v>
      </c>
      <c r="J58" s="49">
        <v>4985.8</v>
      </c>
      <c r="K58" s="49">
        <f>J58*(1-L58)</f>
        <v>4800.3282399999998</v>
      </c>
      <c r="L58" s="71">
        <v>3.7199999999999997E-2</v>
      </c>
      <c r="M58" s="28" t="s">
        <v>199</v>
      </c>
    </row>
    <row r="59" spans="1:13" ht="19.5" customHeight="1" x14ac:dyDescent="0.25">
      <c r="A59" s="64" t="s">
        <v>51</v>
      </c>
      <c r="B59" s="28" t="s">
        <v>52</v>
      </c>
      <c r="C59" s="28" t="s">
        <v>252</v>
      </c>
      <c r="D59" s="21" t="s">
        <v>2188</v>
      </c>
      <c r="E59" s="28" t="s">
        <v>2189</v>
      </c>
      <c r="F59" s="28" t="s">
        <v>199</v>
      </c>
      <c r="G59" s="31" t="s">
        <v>2190</v>
      </c>
      <c r="H59" s="232" t="s">
        <v>2191</v>
      </c>
      <c r="I59" s="283" t="s">
        <v>186</v>
      </c>
      <c r="J59" s="49">
        <v>460.31</v>
      </c>
      <c r="K59" s="49">
        <f>J59*(1-L59)</f>
        <v>443.18646799999999</v>
      </c>
      <c r="L59" s="71">
        <v>3.7199999999999997E-2</v>
      </c>
      <c r="M59" s="28" t="s">
        <v>199</v>
      </c>
    </row>
    <row r="60" spans="1:13" ht="19.5" customHeight="1" x14ac:dyDescent="0.25">
      <c r="A60" s="64" t="s">
        <v>51</v>
      </c>
      <c r="B60" s="28" t="s">
        <v>52</v>
      </c>
      <c r="C60" s="28" t="s">
        <v>252</v>
      </c>
      <c r="D60" s="21" t="s">
        <v>2192</v>
      </c>
      <c r="E60" s="28" t="s">
        <v>2193</v>
      </c>
      <c r="F60" s="28" t="s">
        <v>199</v>
      </c>
      <c r="G60" s="31" t="s">
        <v>2194</v>
      </c>
      <c r="H60" s="232" t="s">
        <v>2191</v>
      </c>
      <c r="I60" s="283" t="s">
        <v>186</v>
      </c>
      <c r="J60" s="49">
        <v>872.69</v>
      </c>
      <c r="K60" s="49">
        <f>J60*(1-L60)</f>
        <v>840.22593200000006</v>
      </c>
      <c r="L60" s="71">
        <v>3.7199999999999997E-2</v>
      </c>
      <c r="M60" s="28" t="s">
        <v>199</v>
      </c>
    </row>
    <row r="61" spans="1:13" ht="19.5" customHeight="1" x14ac:dyDescent="0.25">
      <c r="A61" s="64" t="s">
        <v>51</v>
      </c>
      <c r="B61" s="28" t="s">
        <v>52</v>
      </c>
      <c r="C61" s="28" t="s">
        <v>252</v>
      </c>
      <c r="D61" s="21" t="s">
        <v>2195</v>
      </c>
      <c r="E61" s="28" t="s">
        <v>2196</v>
      </c>
      <c r="F61" s="28" t="s">
        <v>199</v>
      </c>
      <c r="G61" s="31" t="s">
        <v>2197</v>
      </c>
      <c r="H61" s="232" t="s">
        <v>2191</v>
      </c>
      <c r="I61" s="283" t="s">
        <v>186</v>
      </c>
      <c r="J61" s="49">
        <v>1237.0999999999999</v>
      </c>
      <c r="K61" s="49">
        <f>J61*(1-L61)</f>
        <v>1191.07988</v>
      </c>
      <c r="L61" s="71">
        <v>3.7199999999999997E-2</v>
      </c>
      <c r="M61" s="28" t="s">
        <v>199</v>
      </c>
    </row>
    <row r="62" spans="1:13" ht="19.5" customHeight="1" x14ac:dyDescent="0.25">
      <c r="A62" s="64" t="s">
        <v>51</v>
      </c>
      <c r="B62" s="28" t="s">
        <v>52</v>
      </c>
      <c r="C62" s="28" t="s">
        <v>252</v>
      </c>
      <c r="D62" s="21" t="s">
        <v>2198</v>
      </c>
      <c r="E62" s="28" t="s">
        <v>2199</v>
      </c>
      <c r="F62" s="28" t="s">
        <v>199</v>
      </c>
      <c r="G62" s="31" t="s">
        <v>2200</v>
      </c>
      <c r="H62" s="232" t="s">
        <v>2191</v>
      </c>
      <c r="I62" s="283" t="s">
        <v>186</v>
      </c>
      <c r="J62" s="49">
        <v>1563.15</v>
      </c>
      <c r="K62" s="49">
        <f>J62*(1-L62)</f>
        <v>1505.00082</v>
      </c>
      <c r="L62" s="71">
        <v>3.7199999999999997E-2</v>
      </c>
      <c r="M62" s="28" t="s">
        <v>199</v>
      </c>
    </row>
    <row r="63" spans="1:13" ht="19.5" customHeight="1" x14ac:dyDescent="0.25">
      <c r="A63" s="64" t="s">
        <v>51</v>
      </c>
      <c r="B63" s="28" t="s">
        <v>52</v>
      </c>
      <c r="C63" s="28" t="s">
        <v>252</v>
      </c>
      <c r="D63" s="21" t="s">
        <v>2201</v>
      </c>
      <c r="E63" s="28" t="s">
        <v>2202</v>
      </c>
      <c r="F63" s="28" t="s">
        <v>199</v>
      </c>
      <c r="G63" s="31" t="s">
        <v>2203</v>
      </c>
      <c r="H63" s="232" t="s">
        <v>2191</v>
      </c>
      <c r="I63" s="283" t="s">
        <v>186</v>
      </c>
      <c r="J63" s="49">
        <v>1841.27</v>
      </c>
      <c r="K63" s="49">
        <f>J63*(1-L63)</f>
        <v>1772.774756</v>
      </c>
      <c r="L63" s="71">
        <v>3.7199999999999997E-2</v>
      </c>
      <c r="M63" s="28" t="s">
        <v>199</v>
      </c>
    </row>
    <row r="64" spans="1:13" ht="19.5" customHeight="1" x14ac:dyDescent="0.25">
      <c r="A64" s="64" t="s">
        <v>71</v>
      </c>
      <c r="B64" s="28" t="s">
        <v>72</v>
      </c>
      <c r="C64" s="28" t="s">
        <v>252</v>
      </c>
      <c r="D64" s="21" t="s">
        <v>1940</v>
      </c>
      <c r="E64" s="28" t="s">
        <v>2037</v>
      </c>
      <c r="F64" s="28" t="s">
        <v>2204</v>
      </c>
      <c r="G64" s="31" t="s">
        <v>2205</v>
      </c>
      <c r="H64" s="232" t="s">
        <v>2206</v>
      </c>
      <c r="I64" s="283" t="s">
        <v>186</v>
      </c>
      <c r="J64" s="49">
        <v>236.98</v>
      </c>
      <c r="K64" s="49">
        <v>229.8706</v>
      </c>
      <c r="L64" s="50">
        <v>0.03</v>
      </c>
      <c r="M64" s="28" t="s">
        <v>199</v>
      </c>
    </row>
    <row r="65" spans="1:13" ht="19.5" customHeight="1" x14ac:dyDescent="0.25">
      <c r="A65" s="64" t="s">
        <v>71</v>
      </c>
      <c r="B65" s="28" t="s">
        <v>72</v>
      </c>
      <c r="C65" s="28" t="s">
        <v>252</v>
      </c>
      <c r="D65" s="21" t="s">
        <v>1940</v>
      </c>
      <c r="E65" s="28" t="s">
        <v>2045</v>
      </c>
      <c r="F65" s="28" t="s">
        <v>2207</v>
      </c>
      <c r="G65" s="31" t="s">
        <v>2205</v>
      </c>
      <c r="H65" s="232" t="s">
        <v>2208</v>
      </c>
      <c r="I65" s="283" t="s">
        <v>186</v>
      </c>
      <c r="J65" s="49">
        <v>676.37</v>
      </c>
      <c r="K65" s="49">
        <v>656.07889999999998</v>
      </c>
      <c r="L65" s="50">
        <v>0.03</v>
      </c>
      <c r="M65" s="28" t="s">
        <v>199</v>
      </c>
    </row>
    <row r="66" spans="1:13" ht="19.5" customHeight="1" x14ac:dyDescent="0.25">
      <c r="A66" s="64" t="s">
        <v>71</v>
      </c>
      <c r="B66" s="28" t="s">
        <v>72</v>
      </c>
      <c r="C66" s="28" t="s">
        <v>252</v>
      </c>
      <c r="D66" s="21" t="s">
        <v>1940</v>
      </c>
      <c r="E66" s="28" t="s">
        <v>2053</v>
      </c>
      <c r="F66" s="28" t="s">
        <v>2209</v>
      </c>
      <c r="G66" s="31" t="s">
        <v>2205</v>
      </c>
      <c r="H66" s="232" t="s">
        <v>2210</v>
      </c>
      <c r="I66" s="283" t="s">
        <v>186</v>
      </c>
      <c r="J66" s="49">
        <v>1066.4000000000001</v>
      </c>
      <c r="K66" s="49">
        <v>1034.4080000000001</v>
      </c>
      <c r="L66" s="50">
        <v>0.03</v>
      </c>
      <c r="M66" s="28" t="s">
        <v>199</v>
      </c>
    </row>
    <row r="67" spans="1:13" ht="19.5" customHeight="1" x14ac:dyDescent="0.25">
      <c r="A67" s="64" t="s">
        <v>71</v>
      </c>
      <c r="B67" s="28" t="s">
        <v>72</v>
      </c>
      <c r="C67" s="28" t="s">
        <v>252</v>
      </c>
      <c r="D67" s="21" t="s">
        <v>1940</v>
      </c>
      <c r="E67" s="28" t="s">
        <v>1902</v>
      </c>
      <c r="F67" s="28" t="s">
        <v>2211</v>
      </c>
      <c r="G67" s="31" t="s">
        <v>2212</v>
      </c>
      <c r="H67" s="232" t="s">
        <v>2213</v>
      </c>
      <c r="I67" s="283" t="s">
        <v>186</v>
      </c>
      <c r="J67" s="49">
        <v>344.6</v>
      </c>
      <c r="K67" s="49">
        <v>334.262</v>
      </c>
      <c r="L67" s="50">
        <v>0.03</v>
      </c>
      <c r="M67" s="28" t="s">
        <v>199</v>
      </c>
    </row>
    <row r="68" spans="1:13" ht="19.5" customHeight="1" x14ac:dyDescent="0.25">
      <c r="A68" s="64" t="s">
        <v>71</v>
      </c>
      <c r="B68" s="28" t="s">
        <v>72</v>
      </c>
      <c r="C68" s="28" t="s">
        <v>252</v>
      </c>
      <c r="D68" s="21" t="s">
        <v>1940</v>
      </c>
      <c r="E68" s="28" t="s">
        <v>2057</v>
      </c>
      <c r="F68" s="28" t="s">
        <v>4535</v>
      </c>
      <c r="G68" s="31" t="s">
        <v>2205</v>
      </c>
      <c r="H68" s="290" t="s">
        <v>4536</v>
      </c>
      <c r="I68" s="283" t="s">
        <v>186</v>
      </c>
      <c r="J68" s="49">
        <v>360.4</v>
      </c>
      <c r="K68" s="49">
        <v>349.58800000000002</v>
      </c>
      <c r="L68" s="50">
        <v>0.03</v>
      </c>
      <c r="M68" s="28" t="s">
        <v>199</v>
      </c>
    </row>
    <row r="69" spans="1:13" ht="19.5" customHeight="1" x14ac:dyDescent="0.25">
      <c r="A69" s="64" t="s">
        <v>71</v>
      </c>
      <c r="B69" s="28" t="s">
        <v>72</v>
      </c>
      <c r="C69" s="28" t="s">
        <v>252</v>
      </c>
      <c r="D69" s="21" t="s">
        <v>1940</v>
      </c>
      <c r="E69" s="28" t="s">
        <v>2061</v>
      </c>
      <c r="F69" s="28" t="s">
        <v>4537</v>
      </c>
      <c r="G69" s="31" t="s">
        <v>2205</v>
      </c>
      <c r="H69" s="290" t="s">
        <v>4536</v>
      </c>
      <c r="I69" s="283" t="s">
        <v>186</v>
      </c>
      <c r="J69" s="49">
        <v>705.99</v>
      </c>
      <c r="K69" s="49">
        <v>684.81029999999998</v>
      </c>
      <c r="L69" s="50">
        <v>0.03</v>
      </c>
      <c r="M69" s="28" t="s">
        <v>199</v>
      </c>
    </row>
    <row r="70" spans="1:13" ht="19.5" customHeight="1" x14ac:dyDescent="0.25">
      <c r="A70" s="64" t="s">
        <v>71</v>
      </c>
      <c r="B70" s="28" t="s">
        <v>72</v>
      </c>
      <c r="C70" s="28" t="s">
        <v>252</v>
      </c>
      <c r="D70" s="21" t="s">
        <v>1940</v>
      </c>
      <c r="E70" s="28" t="s">
        <v>2065</v>
      </c>
      <c r="F70" s="28" t="s">
        <v>4538</v>
      </c>
      <c r="G70" s="31" t="s">
        <v>2205</v>
      </c>
      <c r="H70" s="290" t="s">
        <v>4536</v>
      </c>
      <c r="I70" s="283" t="s">
        <v>186</v>
      </c>
      <c r="J70" s="49">
        <v>1026.9000000000001</v>
      </c>
      <c r="K70" s="49">
        <v>996.09299999999996</v>
      </c>
      <c r="L70" s="50">
        <v>0.03</v>
      </c>
      <c r="M70" s="28" t="s">
        <v>199</v>
      </c>
    </row>
    <row r="71" spans="1:13" ht="19.5" customHeight="1" x14ac:dyDescent="0.25">
      <c r="A71" s="64" t="s">
        <v>71</v>
      </c>
      <c r="B71" s="28" t="s">
        <v>72</v>
      </c>
      <c r="C71" s="28" t="s">
        <v>252</v>
      </c>
      <c r="D71" s="21" t="s">
        <v>1940</v>
      </c>
      <c r="E71" s="28" t="s">
        <v>2069</v>
      </c>
      <c r="F71" s="28" t="s">
        <v>4539</v>
      </c>
      <c r="G71" s="31" t="s">
        <v>2205</v>
      </c>
      <c r="H71" s="290" t="s">
        <v>4536</v>
      </c>
      <c r="I71" s="283" t="s">
        <v>186</v>
      </c>
      <c r="J71" s="49">
        <v>1342.87</v>
      </c>
      <c r="K71" s="49">
        <v>1302.5839000000001</v>
      </c>
      <c r="L71" s="50">
        <v>0.03</v>
      </c>
      <c r="M71" s="28" t="s">
        <v>199</v>
      </c>
    </row>
    <row r="72" spans="1:13" ht="19.5" customHeight="1" x14ac:dyDescent="0.25">
      <c r="A72" s="64" t="s">
        <v>71</v>
      </c>
      <c r="B72" s="28" t="s">
        <v>72</v>
      </c>
      <c r="C72" s="28" t="s">
        <v>252</v>
      </c>
      <c r="D72" s="21" t="s">
        <v>1940</v>
      </c>
      <c r="E72" s="28" t="s">
        <v>2073</v>
      </c>
      <c r="F72" s="28" t="s">
        <v>4540</v>
      </c>
      <c r="G72" s="31" t="s">
        <v>2205</v>
      </c>
      <c r="H72" s="290" t="s">
        <v>4536</v>
      </c>
      <c r="I72" s="283" t="s">
        <v>186</v>
      </c>
      <c r="J72" s="49">
        <v>1619.35</v>
      </c>
      <c r="K72" s="49">
        <v>1570.7695000000001</v>
      </c>
      <c r="L72" s="50">
        <v>0.03</v>
      </c>
      <c r="M72" s="28" t="s">
        <v>199</v>
      </c>
    </row>
    <row r="73" spans="1:13" ht="19.5" customHeight="1" x14ac:dyDescent="0.25">
      <c r="A73" s="64" t="s">
        <v>71</v>
      </c>
      <c r="B73" s="28" t="s">
        <v>72</v>
      </c>
      <c r="C73" s="28" t="s">
        <v>252</v>
      </c>
      <c r="D73" s="21" t="s">
        <v>1940</v>
      </c>
      <c r="E73" s="28" t="s">
        <v>2189</v>
      </c>
      <c r="F73" s="28" t="s">
        <v>4541</v>
      </c>
      <c r="G73" s="31" t="s">
        <v>2205</v>
      </c>
      <c r="H73" s="290" t="s">
        <v>4542</v>
      </c>
      <c r="I73" s="283" t="s">
        <v>186</v>
      </c>
      <c r="J73" s="49">
        <v>473.95460000000003</v>
      </c>
      <c r="K73" s="49">
        <v>459.73596199999997</v>
      </c>
      <c r="L73" s="50">
        <v>0.03</v>
      </c>
      <c r="M73" s="28" t="s">
        <v>199</v>
      </c>
    </row>
    <row r="74" spans="1:13" ht="19.5" customHeight="1" x14ac:dyDescent="0.25">
      <c r="A74" s="64" t="s">
        <v>71</v>
      </c>
      <c r="B74" s="28" t="s">
        <v>72</v>
      </c>
      <c r="C74" s="28" t="s">
        <v>252</v>
      </c>
      <c r="D74" s="21" t="s">
        <v>1940</v>
      </c>
      <c r="E74" s="28" t="s">
        <v>2193</v>
      </c>
      <c r="F74" s="28" t="s">
        <v>4543</v>
      </c>
      <c r="G74" s="31" t="s">
        <v>2205</v>
      </c>
      <c r="H74" s="290" t="s">
        <v>4542</v>
      </c>
      <c r="I74" s="283" t="s">
        <v>186</v>
      </c>
      <c r="J74" s="49">
        <v>923.22</v>
      </c>
      <c r="K74" s="49">
        <v>895.52340000000004</v>
      </c>
      <c r="L74" s="50">
        <v>0.03</v>
      </c>
      <c r="M74" s="28" t="s">
        <v>199</v>
      </c>
    </row>
    <row r="75" spans="1:13" ht="19.5" customHeight="1" x14ac:dyDescent="0.25">
      <c r="A75" s="64" t="s">
        <v>71</v>
      </c>
      <c r="B75" s="28" t="s">
        <v>72</v>
      </c>
      <c r="C75" s="28" t="s">
        <v>252</v>
      </c>
      <c r="D75" s="21" t="s">
        <v>1940</v>
      </c>
      <c r="E75" s="28" t="s">
        <v>2196</v>
      </c>
      <c r="F75" s="28" t="s">
        <v>4544</v>
      </c>
      <c r="G75" s="31" t="s">
        <v>2205</v>
      </c>
      <c r="H75" s="290" t="s">
        <v>4542</v>
      </c>
      <c r="I75" s="283" t="s">
        <v>186</v>
      </c>
      <c r="J75" s="49">
        <v>1352.75</v>
      </c>
      <c r="K75" s="49">
        <v>1312.1675</v>
      </c>
      <c r="L75" s="50">
        <v>0.03</v>
      </c>
      <c r="M75" s="28" t="s">
        <v>199</v>
      </c>
    </row>
    <row r="76" spans="1:13" ht="19.5" customHeight="1" x14ac:dyDescent="0.25">
      <c r="A76" s="64" t="s">
        <v>71</v>
      </c>
      <c r="B76" s="28" t="s">
        <v>72</v>
      </c>
      <c r="C76" s="28" t="s">
        <v>252</v>
      </c>
      <c r="D76" s="21" t="s">
        <v>1940</v>
      </c>
      <c r="E76" s="28" t="s">
        <v>2199</v>
      </c>
      <c r="F76" s="28" t="s">
        <v>4545</v>
      </c>
      <c r="G76" s="31" t="s">
        <v>2205</v>
      </c>
      <c r="H76" s="290" t="s">
        <v>4542</v>
      </c>
      <c r="I76" s="283" t="s">
        <v>186</v>
      </c>
      <c r="J76" s="49">
        <v>1752.64</v>
      </c>
      <c r="K76" s="49">
        <v>1700.0608</v>
      </c>
      <c r="L76" s="50">
        <v>0.03</v>
      </c>
      <c r="M76" s="28" t="s">
        <v>199</v>
      </c>
    </row>
    <row r="77" spans="1:13" ht="19.5" customHeight="1" x14ac:dyDescent="0.25">
      <c r="A77" s="64" t="s">
        <v>71</v>
      </c>
      <c r="B77" s="28" t="s">
        <v>72</v>
      </c>
      <c r="C77" s="28" t="s">
        <v>252</v>
      </c>
      <c r="D77" s="21" t="s">
        <v>1940</v>
      </c>
      <c r="E77" s="28" t="s">
        <v>2202</v>
      </c>
      <c r="F77" s="28" t="s">
        <v>4546</v>
      </c>
      <c r="G77" s="31" t="s">
        <v>2205</v>
      </c>
      <c r="H77" s="290" t="s">
        <v>4542</v>
      </c>
      <c r="I77" s="283" t="s">
        <v>186</v>
      </c>
      <c r="J77" s="49">
        <v>2132.8000000000002</v>
      </c>
      <c r="K77" s="49">
        <v>2068.8159999999998</v>
      </c>
      <c r="L77" s="50">
        <v>0.03</v>
      </c>
      <c r="M77" s="28" t="s">
        <v>199</v>
      </c>
    </row>
    <row r="78" spans="1:13" ht="19.5" customHeight="1" x14ac:dyDescent="0.25">
      <c r="A78" s="64" t="s">
        <v>71</v>
      </c>
      <c r="B78" s="28" t="s">
        <v>72</v>
      </c>
      <c r="C78" s="28" t="s">
        <v>252</v>
      </c>
      <c r="D78" s="21" t="s">
        <v>1940</v>
      </c>
      <c r="E78" s="28" t="s">
        <v>2041</v>
      </c>
      <c r="F78" s="28" t="s">
        <v>4547</v>
      </c>
      <c r="G78" s="31" t="s">
        <v>2205</v>
      </c>
      <c r="H78" s="290" t="s">
        <v>4548</v>
      </c>
      <c r="I78" s="283" t="s">
        <v>186</v>
      </c>
      <c r="J78" s="49">
        <v>464.08</v>
      </c>
      <c r="K78" s="49">
        <v>450.1576</v>
      </c>
      <c r="L78" s="50">
        <v>0.03</v>
      </c>
      <c r="M78" s="28" t="s">
        <v>199</v>
      </c>
    </row>
    <row r="79" spans="1:13" ht="19.5" customHeight="1" x14ac:dyDescent="0.25">
      <c r="A79" s="64" t="s">
        <v>71</v>
      </c>
      <c r="B79" s="28" t="s">
        <v>72</v>
      </c>
      <c r="C79" s="28" t="s">
        <v>252</v>
      </c>
      <c r="D79" s="21" t="s">
        <v>1940</v>
      </c>
      <c r="E79" s="28" t="s">
        <v>2049</v>
      </c>
      <c r="F79" s="28" t="s">
        <v>4549</v>
      </c>
      <c r="G79" s="31" t="s">
        <v>2205</v>
      </c>
      <c r="H79" s="290" t="s">
        <v>4548</v>
      </c>
      <c r="I79" s="283" t="s">
        <v>186</v>
      </c>
      <c r="J79" s="49">
        <v>883.73</v>
      </c>
      <c r="K79" s="49">
        <v>857.21810000000005</v>
      </c>
      <c r="L79" s="50">
        <v>0.03</v>
      </c>
      <c r="M79" s="28" t="s">
        <v>199</v>
      </c>
    </row>
    <row r="80" spans="1:13" ht="19.5" customHeight="1" x14ac:dyDescent="0.25">
      <c r="A80" s="64" t="s">
        <v>71</v>
      </c>
      <c r="B80" s="28" t="s">
        <v>72</v>
      </c>
      <c r="C80" s="28" t="s">
        <v>252</v>
      </c>
      <c r="D80" s="21" t="s">
        <v>1940</v>
      </c>
      <c r="E80" s="28" t="s">
        <v>2306</v>
      </c>
      <c r="F80" s="28" t="s">
        <v>4550</v>
      </c>
      <c r="G80" s="31" t="s">
        <v>2205</v>
      </c>
      <c r="H80" s="290" t="s">
        <v>4542</v>
      </c>
      <c r="I80" s="283" t="s">
        <v>186</v>
      </c>
      <c r="J80" s="49">
        <v>1184.8866</v>
      </c>
      <c r="K80" s="49">
        <v>1149.3400019999999</v>
      </c>
      <c r="L80" s="50">
        <v>0.03</v>
      </c>
      <c r="M80" s="28" t="s">
        <v>199</v>
      </c>
    </row>
    <row r="81" spans="1:13" ht="19.5" customHeight="1" x14ac:dyDescent="0.25">
      <c r="A81" s="64" t="s">
        <v>71</v>
      </c>
      <c r="B81" s="28" t="s">
        <v>72</v>
      </c>
      <c r="C81" s="28" t="s">
        <v>252</v>
      </c>
      <c r="D81" s="21" t="s">
        <v>1940</v>
      </c>
      <c r="E81" s="28" t="s">
        <v>2512</v>
      </c>
      <c r="F81" s="28" t="s">
        <v>4551</v>
      </c>
      <c r="G81" s="31" t="s">
        <v>2205</v>
      </c>
      <c r="H81" s="290" t="s">
        <v>4542</v>
      </c>
      <c r="I81" s="283" t="s">
        <v>186</v>
      </c>
      <c r="J81" s="49">
        <v>2310.5300000000002</v>
      </c>
      <c r="K81" s="49">
        <v>2241.2141000000001</v>
      </c>
      <c r="L81" s="50">
        <v>0.03</v>
      </c>
      <c r="M81" s="28" t="s">
        <v>199</v>
      </c>
    </row>
    <row r="82" spans="1:13" ht="19.5" customHeight="1" x14ac:dyDescent="0.25">
      <c r="A82" s="64" t="s">
        <v>71</v>
      </c>
      <c r="B82" s="28" t="s">
        <v>72</v>
      </c>
      <c r="C82" s="28" t="s">
        <v>252</v>
      </c>
      <c r="D82" s="21" t="s">
        <v>1940</v>
      </c>
      <c r="E82" s="28" t="s">
        <v>2310</v>
      </c>
      <c r="F82" s="28" t="s">
        <v>4552</v>
      </c>
      <c r="G82" s="31" t="s">
        <v>2205</v>
      </c>
      <c r="H82" s="290" t="s">
        <v>4542</v>
      </c>
      <c r="I82" s="283" t="s">
        <v>186</v>
      </c>
      <c r="J82" s="49">
        <v>3376.93</v>
      </c>
      <c r="K82" s="49">
        <v>3275.6221</v>
      </c>
      <c r="L82" s="50">
        <v>0.03</v>
      </c>
      <c r="M82" s="28" t="s">
        <v>199</v>
      </c>
    </row>
    <row r="83" spans="1:13" ht="19.5" customHeight="1" x14ac:dyDescent="0.25">
      <c r="A83" s="64" t="s">
        <v>71</v>
      </c>
      <c r="B83" s="28" t="s">
        <v>72</v>
      </c>
      <c r="C83" s="28" t="s">
        <v>252</v>
      </c>
      <c r="D83" s="21" t="s">
        <v>1940</v>
      </c>
      <c r="E83" s="28" t="s">
        <v>2517</v>
      </c>
      <c r="F83" s="28" t="s">
        <v>4553</v>
      </c>
      <c r="G83" s="31" t="s">
        <v>2205</v>
      </c>
      <c r="H83" s="290" t="s">
        <v>4542</v>
      </c>
      <c r="I83" s="283" t="s">
        <v>186</v>
      </c>
      <c r="J83" s="49">
        <v>4384.08</v>
      </c>
      <c r="K83" s="49">
        <v>4252.5576000000001</v>
      </c>
      <c r="L83" s="50">
        <v>0.03</v>
      </c>
      <c r="M83" s="28" t="s">
        <v>199</v>
      </c>
    </row>
    <row r="84" spans="1:13" ht="19.5" customHeight="1" x14ac:dyDescent="0.25">
      <c r="A84" s="64" t="s">
        <v>71</v>
      </c>
      <c r="B84" s="28" t="s">
        <v>72</v>
      </c>
      <c r="C84" s="28" t="s">
        <v>252</v>
      </c>
      <c r="D84" s="21" t="s">
        <v>1940</v>
      </c>
      <c r="E84" s="28" t="s">
        <v>2321</v>
      </c>
      <c r="F84" s="28" t="s">
        <v>4554</v>
      </c>
      <c r="G84" s="31" t="s">
        <v>2205</v>
      </c>
      <c r="H84" s="290" t="s">
        <v>4542</v>
      </c>
      <c r="I84" s="283" t="s">
        <v>186</v>
      </c>
      <c r="J84" s="49">
        <v>4739.5465000000004</v>
      </c>
      <c r="K84" s="49">
        <v>4597.3601049999997</v>
      </c>
      <c r="L84" s="50">
        <v>0.03</v>
      </c>
      <c r="M84" s="28" t="s">
        <v>199</v>
      </c>
    </row>
    <row r="85" spans="1:13" ht="19.5" customHeight="1" x14ac:dyDescent="0.25">
      <c r="A85" s="64" t="s">
        <v>71</v>
      </c>
      <c r="B85" s="28" t="s">
        <v>72</v>
      </c>
      <c r="C85" s="28" t="s">
        <v>252</v>
      </c>
      <c r="D85" s="21" t="s">
        <v>1940</v>
      </c>
      <c r="E85" s="28" t="s">
        <v>4555</v>
      </c>
      <c r="F85" s="28" t="s">
        <v>4556</v>
      </c>
      <c r="G85" s="31" t="s">
        <v>2205</v>
      </c>
      <c r="H85" s="290" t="s">
        <v>4536</v>
      </c>
      <c r="I85" s="283" t="s">
        <v>186</v>
      </c>
      <c r="J85" s="49">
        <v>3243.63</v>
      </c>
      <c r="K85" s="49">
        <v>3146.3211000000001</v>
      </c>
      <c r="L85" s="50">
        <v>0.03</v>
      </c>
      <c r="M85" s="28" t="s">
        <v>199</v>
      </c>
    </row>
    <row r="86" spans="1:13" ht="19.5" customHeight="1" x14ac:dyDescent="0.25">
      <c r="A86" s="64" t="s">
        <v>71</v>
      </c>
      <c r="B86" s="28" t="s">
        <v>72</v>
      </c>
      <c r="C86" s="28" t="s">
        <v>252</v>
      </c>
      <c r="D86" s="21" t="s">
        <v>1940</v>
      </c>
      <c r="E86" s="28" t="s">
        <v>4557</v>
      </c>
      <c r="F86" s="28" t="s">
        <v>4558</v>
      </c>
      <c r="G86" s="31" t="s">
        <v>2205</v>
      </c>
      <c r="H86" s="290" t="s">
        <v>4536</v>
      </c>
      <c r="I86" s="283" t="s">
        <v>186</v>
      </c>
      <c r="J86" s="49">
        <v>1945.19</v>
      </c>
      <c r="K86" s="49">
        <v>1886.8343</v>
      </c>
      <c r="L86" s="50">
        <v>0.03</v>
      </c>
      <c r="M86" s="28" t="s">
        <v>199</v>
      </c>
    </row>
    <row r="87" spans="1:13" ht="19.5" customHeight="1" x14ac:dyDescent="0.25">
      <c r="A87" s="64" t="s">
        <v>71</v>
      </c>
      <c r="B87" s="28" t="s">
        <v>72</v>
      </c>
      <c r="C87" s="28" t="s">
        <v>252</v>
      </c>
      <c r="D87" s="21" t="s">
        <v>1940</v>
      </c>
      <c r="E87" s="28" t="s">
        <v>4559</v>
      </c>
      <c r="F87" s="28" t="s">
        <v>4560</v>
      </c>
      <c r="G87" s="31" t="s">
        <v>2205</v>
      </c>
      <c r="H87" s="290" t="s">
        <v>4536</v>
      </c>
      <c r="I87" s="283" t="s">
        <v>186</v>
      </c>
      <c r="J87" s="49">
        <v>2271.0300000000002</v>
      </c>
      <c r="K87" s="49">
        <v>2202.8991000000001</v>
      </c>
      <c r="L87" s="50">
        <v>0.03</v>
      </c>
      <c r="M87" s="28" t="s">
        <v>199</v>
      </c>
    </row>
    <row r="88" spans="1:13" ht="19.5" customHeight="1" x14ac:dyDescent="0.25">
      <c r="A88" s="64" t="s">
        <v>71</v>
      </c>
      <c r="B88" s="28" t="s">
        <v>72</v>
      </c>
      <c r="C88" s="28" t="s">
        <v>252</v>
      </c>
      <c r="D88" s="21" t="s">
        <v>1940</v>
      </c>
      <c r="E88" s="28" t="s">
        <v>4561</v>
      </c>
      <c r="F88" s="28" t="s">
        <v>4562</v>
      </c>
      <c r="G88" s="31" t="s">
        <v>2205</v>
      </c>
      <c r="H88" s="290" t="s">
        <v>4536</v>
      </c>
      <c r="I88" s="283" t="s">
        <v>186</v>
      </c>
      <c r="J88" s="49">
        <v>2596.88</v>
      </c>
      <c r="K88" s="49">
        <v>2518.9735999999998</v>
      </c>
      <c r="L88" s="50">
        <v>0.03</v>
      </c>
      <c r="M88" s="28" t="s">
        <v>199</v>
      </c>
    </row>
    <row r="89" spans="1:13" ht="19.5" customHeight="1" x14ac:dyDescent="0.25">
      <c r="A89" s="64" t="s">
        <v>71</v>
      </c>
      <c r="B89" s="28" t="s">
        <v>72</v>
      </c>
      <c r="C89" s="28" t="s">
        <v>252</v>
      </c>
      <c r="D89" s="21" t="s">
        <v>1940</v>
      </c>
      <c r="E89" s="28" t="s">
        <v>2490</v>
      </c>
      <c r="F89" s="28" t="s">
        <v>4563</v>
      </c>
      <c r="G89" s="31" t="s">
        <v>2205</v>
      </c>
      <c r="H89" s="290" t="s">
        <v>4564</v>
      </c>
      <c r="I89" s="283" t="s">
        <v>186</v>
      </c>
      <c r="J89" s="49">
        <v>276.47000000000003</v>
      </c>
      <c r="K89" s="49">
        <v>268.17590000000001</v>
      </c>
      <c r="L89" s="50">
        <v>0.03</v>
      </c>
      <c r="M89" s="28" t="s">
        <v>199</v>
      </c>
    </row>
    <row r="90" spans="1:13" ht="19.5" customHeight="1" x14ac:dyDescent="0.25">
      <c r="A90" s="64" t="s">
        <v>71</v>
      </c>
      <c r="B90" s="28" t="s">
        <v>72</v>
      </c>
      <c r="C90" s="28" t="s">
        <v>252</v>
      </c>
      <c r="D90" s="21" t="s">
        <v>1940</v>
      </c>
      <c r="E90" s="28" t="s">
        <v>4565</v>
      </c>
      <c r="F90" s="28" t="s">
        <v>4566</v>
      </c>
      <c r="G90" s="31" t="s">
        <v>2205</v>
      </c>
      <c r="H90" s="290" t="s">
        <v>4567</v>
      </c>
      <c r="I90" s="283" t="s">
        <v>186</v>
      </c>
      <c r="J90" s="49">
        <v>2488.2600000000002</v>
      </c>
      <c r="K90" s="49">
        <v>2413.6122</v>
      </c>
      <c r="L90" s="50">
        <v>0.03</v>
      </c>
      <c r="M90" s="28" t="s">
        <v>199</v>
      </c>
    </row>
    <row r="91" spans="1:13" ht="19.5" customHeight="1" x14ac:dyDescent="0.25">
      <c r="A91" s="64" t="s">
        <v>71</v>
      </c>
      <c r="B91" s="28" t="s">
        <v>72</v>
      </c>
      <c r="C91" s="28" t="s">
        <v>252</v>
      </c>
      <c r="D91" s="21" t="s">
        <v>1940</v>
      </c>
      <c r="E91" s="28" t="s">
        <v>2494</v>
      </c>
      <c r="F91" s="28" t="s">
        <v>4568</v>
      </c>
      <c r="G91" s="31" t="s">
        <v>2205</v>
      </c>
      <c r="H91" s="290" t="s">
        <v>4569</v>
      </c>
      <c r="I91" s="283" t="s">
        <v>186</v>
      </c>
      <c r="J91" s="49">
        <v>543.07000000000005</v>
      </c>
      <c r="K91" s="49">
        <v>526.77790000000005</v>
      </c>
      <c r="L91" s="50">
        <v>0.03</v>
      </c>
      <c r="M91" s="28" t="s">
        <v>199</v>
      </c>
    </row>
    <row r="92" spans="1:13" ht="19.5" customHeight="1" x14ac:dyDescent="0.25">
      <c r="A92" s="64" t="s">
        <v>71</v>
      </c>
      <c r="B92" s="28" t="s">
        <v>72</v>
      </c>
      <c r="C92" s="28" t="s">
        <v>252</v>
      </c>
      <c r="D92" s="21" t="s">
        <v>1940</v>
      </c>
      <c r="E92" s="28" t="s">
        <v>2498</v>
      </c>
      <c r="F92" s="28" t="s">
        <v>4570</v>
      </c>
      <c r="G92" s="31" t="s">
        <v>2205</v>
      </c>
      <c r="H92" s="290" t="s">
        <v>4571</v>
      </c>
      <c r="I92" s="283" t="s">
        <v>186</v>
      </c>
      <c r="J92" s="49">
        <v>789.92</v>
      </c>
      <c r="K92" s="49">
        <v>766.22239999999999</v>
      </c>
      <c r="L92" s="50">
        <v>0.03</v>
      </c>
      <c r="M92" s="28" t="s">
        <v>199</v>
      </c>
    </row>
    <row r="93" spans="1:13" ht="19.5" customHeight="1" x14ac:dyDescent="0.25">
      <c r="A93" s="64" t="s">
        <v>71</v>
      </c>
      <c r="B93" s="28" t="s">
        <v>72</v>
      </c>
      <c r="C93" s="28" t="s">
        <v>252</v>
      </c>
      <c r="D93" s="21" t="s">
        <v>1940</v>
      </c>
      <c r="E93" s="28" t="s">
        <v>2502</v>
      </c>
      <c r="F93" s="28" t="s">
        <v>4572</v>
      </c>
      <c r="G93" s="31" t="s">
        <v>2205</v>
      </c>
      <c r="H93" s="290" t="s">
        <v>4573</v>
      </c>
      <c r="I93" s="283" t="s">
        <v>186</v>
      </c>
      <c r="J93" s="49">
        <v>1026.9000000000001</v>
      </c>
      <c r="K93" s="49">
        <v>996.09299999999996</v>
      </c>
      <c r="L93" s="50">
        <v>0.03</v>
      </c>
      <c r="M93" s="28" t="s">
        <v>199</v>
      </c>
    </row>
    <row r="94" spans="1:13" ht="19.5" customHeight="1" x14ac:dyDescent="0.25">
      <c r="A94" s="64" t="s">
        <v>71</v>
      </c>
      <c r="B94" s="28" t="s">
        <v>72</v>
      </c>
      <c r="C94" s="28" t="s">
        <v>252</v>
      </c>
      <c r="D94" s="21" t="s">
        <v>1940</v>
      </c>
      <c r="E94" s="28" t="s">
        <v>2506</v>
      </c>
      <c r="F94" s="28" t="s">
        <v>4574</v>
      </c>
      <c r="G94" s="31" t="s">
        <v>2205</v>
      </c>
      <c r="H94" s="290" t="s">
        <v>4575</v>
      </c>
      <c r="I94" s="283" t="s">
        <v>186</v>
      </c>
      <c r="J94" s="49">
        <v>1244.1300000000001</v>
      </c>
      <c r="K94" s="49">
        <v>1206.8061</v>
      </c>
      <c r="L94" s="50">
        <v>0.03</v>
      </c>
      <c r="M94" s="28" t="s">
        <v>199</v>
      </c>
    </row>
    <row r="95" spans="1:13" ht="19.5" customHeight="1" x14ac:dyDescent="0.25">
      <c r="A95" s="64" t="s">
        <v>71</v>
      </c>
      <c r="B95" s="28" t="s">
        <v>72</v>
      </c>
      <c r="C95" s="28" t="s">
        <v>252</v>
      </c>
      <c r="D95" s="21" t="s">
        <v>1940</v>
      </c>
      <c r="E95" s="28" t="s">
        <v>4576</v>
      </c>
      <c r="F95" s="28" t="s">
        <v>4577</v>
      </c>
      <c r="G95" s="31" t="s">
        <v>2205</v>
      </c>
      <c r="H95" s="290" t="s">
        <v>4578</v>
      </c>
      <c r="I95" s="283" t="s">
        <v>186</v>
      </c>
      <c r="J95" s="49">
        <v>1495.92</v>
      </c>
      <c r="K95" s="49">
        <v>1451.0424</v>
      </c>
      <c r="L95" s="50">
        <v>0.03</v>
      </c>
      <c r="M95" s="28" t="s">
        <v>199</v>
      </c>
    </row>
    <row r="96" spans="1:13" ht="19.5" customHeight="1" x14ac:dyDescent="0.25">
      <c r="A96" s="64" t="s">
        <v>71</v>
      </c>
      <c r="B96" s="28" t="s">
        <v>72</v>
      </c>
      <c r="C96" s="28" t="s">
        <v>252</v>
      </c>
      <c r="D96" s="21" t="s">
        <v>1940</v>
      </c>
      <c r="E96" s="28" t="s">
        <v>4579</v>
      </c>
      <c r="F96" s="28" t="s">
        <v>4580</v>
      </c>
      <c r="G96" s="31" t="s">
        <v>2205</v>
      </c>
      <c r="H96" s="290" t="s">
        <v>4581</v>
      </c>
      <c r="I96" s="283" t="s">
        <v>186</v>
      </c>
      <c r="J96" s="49">
        <v>1742.77</v>
      </c>
      <c r="K96" s="49">
        <v>1690.4869000000001</v>
      </c>
      <c r="L96" s="50">
        <v>0.03</v>
      </c>
      <c r="M96" s="28" t="s">
        <v>199</v>
      </c>
    </row>
    <row r="97" spans="1:13" ht="19.5" customHeight="1" x14ac:dyDescent="0.25">
      <c r="A97" s="64" t="s">
        <v>71</v>
      </c>
      <c r="B97" s="28" t="s">
        <v>72</v>
      </c>
      <c r="C97" s="28" t="s">
        <v>252</v>
      </c>
      <c r="D97" s="21" t="s">
        <v>1940</v>
      </c>
      <c r="E97" s="28" t="s">
        <v>4582</v>
      </c>
      <c r="F97" s="28" t="s">
        <v>4583</v>
      </c>
      <c r="G97" s="31" t="s">
        <v>2205</v>
      </c>
      <c r="H97" s="290" t="s">
        <v>4584</v>
      </c>
      <c r="I97" s="283" t="s">
        <v>186</v>
      </c>
      <c r="J97" s="49">
        <v>1994.56</v>
      </c>
      <c r="K97" s="49">
        <v>1934.7231999999999</v>
      </c>
      <c r="L97" s="50">
        <v>0.03</v>
      </c>
      <c r="M97" s="28" t="s">
        <v>199</v>
      </c>
    </row>
    <row r="98" spans="1:13" ht="19.5" customHeight="1" x14ac:dyDescent="0.25">
      <c r="A98" s="64" t="s">
        <v>71</v>
      </c>
      <c r="B98" s="28" t="s">
        <v>72</v>
      </c>
      <c r="C98" s="28" t="s">
        <v>252</v>
      </c>
      <c r="D98" s="21" t="s">
        <v>1940</v>
      </c>
      <c r="E98" s="28" t="s">
        <v>4585</v>
      </c>
      <c r="F98" s="28" t="s">
        <v>4586</v>
      </c>
      <c r="G98" s="31" t="s">
        <v>2205</v>
      </c>
      <c r="H98" s="290" t="s">
        <v>4587</v>
      </c>
      <c r="I98" s="283" t="s">
        <v>186</v>
      </c>
      <c r="J98" s="49">
        <v>2241.41</v>
      </c>
      <c r="K98" s="49">
        <v>2174.1677</v>
      </c>
      <c r="L98" s="50">
        <v>0.03</v>
      </c>
      <c r="M98" s="28" t="s">
        <v>199</v>
      </c>
    </row>
    <row r="99" spans="1:13" ht="19.5" customHeight="1" x14ac:dyDescent="0.25">
      <c r="A99" s="64" t="s">
        <v>71</v>
      </c>
      <c r="B99" s="28" t="s">
        <v>72</v>
      </c>
      <c r="C99" s="28" t="s">
        <v>252</v>
      </c>
      <c r="D99" s="21" t="s">
        <v>1940</v>
      </c>
      <c r="E99" s="28" t="s">
        <v>4588</v>
      </c>
      <c r="F99" s="28" t="s">
        <v>4589</v>
      </c>
      <c r="G99" s="31" t="s">
        <v>2205</v>
      </c>
      <c r="H99" s="290" t="s">
        <v>4542</v>
      </c>
      <c r="I99" s="283" t="s">
        <v>186</v>
      </c>
      <c r="J99" s="49">
        <v>4260.6499999999996</v>
      </c>
      <c r="K99" s="49">
        <v>4132.8305</v>
      </c>
      <c r="L99" s="50">
        <v>0.03</v>
      </c>
      <c r="M99" s="28" t="s">
        <v>199</v>
      </c>
    </row>
    <row r="100" spans="1:13" ht="19.5" customHeight="1" x14ac:dyDescent="0.25">
      <c r="A100" s="64" t="s">
        <v>71</v>
      </c>
      <c r="B100" s="28" t="s">
        <v>72</v>
      </c>
      <c r="C100" s="28" t="s">
        <v>252</v>
      </c>
      <c r="D100" s="21" t="s">
        <v>1940</v>
      </c>
      <c r="E100" s="28" t="s">
        <v>4590</v>
      </c>
      <c r="F100" s="28" t="s">
        <v>4591</v>
      </c>
      <c r="G100" s="31" t="s">
        <v>2205</v>
      </c>
      <c r="H100" s="290" t="s">
        <v>4542</v>
      </c>
      <c r="I100" s="283" t="s">
        <v>186</v>
      </c>
      <c r="J100" s="49">
        <v>10659.04</v>
      </c>
      <c r="K100" s="49">
        <v>10339.2688</v>
      </c>
      <c r="L100" s="50">
        <v>0.03</v>
      </c>
      <c r="M100" s="28" t="s">
        <v>199</v>
      </c>
    </row>
    <row r="101" spans="1:13" ht="19.5" customHeight="1" x14ac:dyDescent="0.25">
      <c r="A101" s="64" t="s">
        <v>71</v>
      </c>
      <c r="B101" s="28" t="s">
        <v>72</v>
      </c>
      <c r="C101" s="28" t="s">
        <v>252</v>
      </c>
      <c r="D101" s="21" t="s">
        <v>1940</v>
      </c>
      <c r="E101" s="28" t="s">
        <v>4592</v>
      </c>
      <c r="F101" s="28" t="s">
        <v>4593</v>
      </c>
      <c r="G101" s="31" t="s">
        <v>2205</v>
      </c>
      <c r="H101" s="291" t="s">
        <v>4542</v>
      </c>
      <c r="I101" s="283" t="s">
        <v>186</v>
      </c>
      <c r="J101" s="49">
        <v>6393.45</v>
      </c>
      <c r="K101" s="49">
        <v>6201.6464999999998</v>
      </c>
      <c r="L101" s="50">
        <v>0.03</v>
      </c>
      <c r="M101" s="28" t="s">
        <v>199</v>
      </c>
    </row>
    <row r="102" spans="1:13" ht="19.5" customHeight="1" x14ac:dyDescent="0.25">
      <c r="A102" s="64" t="s">
        <v>71</v>
      </c>
      <c r="B102" s="28" t="s">
        <v>72</v>
      </c>
      <c r="C102" s="28" t="s">
        <v>252</v>
      </c>
      <c r="D102" s="21" t="s">
        <v>1940</v>
      </c>
      <c r="E102" s="28" t="s">
        <v>4594</v>
      </c>
      <c r="F102" s="28" t="s">
        <v>4595</v>
      </c>
      <c r="G102" s="31" t="s">
        <v>2205</v>
      </c>
      <c r="H102" s="291" t="s">
        <v>4542</v>
      </c>
      <c r="I102" s="283" t="s">
        <v>186</v>
      </c>
      <c r="J102" s="49">
        <v>7459.85</v>
      </c>
      <c r="K102" s="49">
        <v>7236.0545000000002</v>
      </c>
      <c r="L102" s="50">
        <v>0.03</v>
      </c>
      <c r="M102" s="28" t="s">
        <v>199</v>
      </c>
    </row>
    <row r="103" spans="1:13" ht="19.5" customHeight="1" x14ac:dyDescent="0.25">
      <c r="A103" s="64" t="s">
        <v>71</v>
      </c>
      <c r="B103" s="28" t="s">
        <v>72</v>
      </c>
      <c r="C103" s="28" t="s">
        <v>252</v>
      </c>
      <c r="D103" s="21" t="s">
        <v>1940</v>
      </c>
      <c r="E103" s="28" t="s">
        <v>4596</v>
      </c>
      <c r="F103" s="28" t="s">
        <v>4597</v>
      </c>
      <c r="G103" s="31" t="s">
        <v>2205</v>
      </c>
      <c r="H103" s="291" t="s">
        <v>4542</v>
      </c>
      <c r="I103" s="283" t="s">
        <v>186</v>
      </c>
      <c r="J103" s="49">
        <v>8526.25</v>
      </c>
      <c r="K103" s="49">
        <v>8270.4624999999996</v>
      </c>
      <c r="L103" s="50">
        <v>0.03</v>
      </c>
      <c r="M103" s="28" t="s">
        <v>199</v>
      </c>
    </row>
    <row r="104" spans="1:13" ht="19.5" customHeight="1" x14ac:dyDescent="0.25">
      <c r="A104" s="64" t="s">
        <v>71</v>
      </c>
      <c r="B104" s="28" t="s">
        <v>72</v>
      </c>
      <c r="C104" s="28" t="s">
        <v>252</v>
      </c>
      <c r="D104" s="21" t="s">
        <v>1940</v>
      </c>
      <c r="E104" s="28" t="s">
        <v>4598</v>
      </c>
      <c r="F104" s="28" t="s">
        <v>4599</v>
      </c>
      <c r="G104" s="31" t="s">
        <v>2205</v>
      </c>
      <c r="H104" s="291" t="s">
        <v>4542</v>
      </c>
      <c r="I104" s="283" t="s">
        <v>186</v>
      </c>
      <c r="J104" s="49">
        <v>9592.64</v>
      </c>
      <c r="K104" s="49">
        <v>9304.8608000000004</v>
      </c>
      <c r="L104" s="50">
        <v>0.03</v>
      </c>
      <c r="M104" s="28" t="s">
        <v>199</v>
      </c>
    </row>
    <row r="105" spans="1:13" ht="19.5" customHeight="1" x14ac:dyDescent="0.25">
      <c r="A105" s="64" t="s">
        <v>71</v>
      </c>
      <c r="B105" s="28" t="s">
        <v>72</v>
      </c>
      <c r="C105" s="28" t="s">
        <v>252</v>
      </c>
      <c r="D105" s="21" t="s">
        <v>1940</v>
      </c>
      <c r="E105" s="28" t="s">
        <v>2143</v>
      </c>
      <c r="F105" s="28" t="s">
        <v>4600</v>
      </c>
      <c r="G105" s="31" t="s">
        <v>2205</v>
      </c>
      <c r="H105" s="291" t="s">
        <v>2480</v>
      </c>
      <c r="I105" s="283" t="s">
        <v>186</v>
      </c>
      <c r="J105" s="49">
        <v>473.95</v>
      </c>
      <c r="K105" s="49">
        <v>459.73149999999998</v>
      </c>
      <c r="L105" s="50">
        <v>0.03</v>
      </c>
      <c r="M105" s="28" t="s">
        <v>199</v>
      </c>
    </row>
    <row r="106" spans="1:13" ht="19.5" customHeight="1" x14ac:dyDescent="0.25">
      <c r="A106" s="64" t="s">
        <v>71</v>
      </c>
      <c r="B106" s="28" t="s">
        <v>72</v>
      </c>
      <c r="C106" s="28" t="s">
        <v>252</v>
      </c>
      <c r="D106" s="21" t="s">
        <v>1940</v>
      </c>
      <c r="E106" s="28" t="s">
        <v>4601</v>
      </c>
      <c r="F106" s="28" t="s">
        <v>4602</v>
      </c>
      <c r="G106" s="31" t="s">
        <v>2205</v>
      </c>
      <c r="H106" s="291" t="s">
        <v>2480</v>
      </c>
      <c r="I106" s="283" t="s">
        <v>186</v>
      </c>
      <c r="J106" s="49">
        <v>4265.59</v>
      </c>
      <c r="K106" s="49">
        <v>4137.6223</v>
      </c>
      <c r="L106" s="50">
        <v>0.03</v>
      </c>
      <c r="M106" s="28" t="s">
        <v>199</v>
      </c>
    </row>
    <row r="107" spans="1:13" ht="19.5" customHeight="1" x14ac:dyDescent="0.25">
      <c r="A107" s="64" t="s">
        <v>71</v>
      </c>
      <c r="B107" s="28" t="s">
        <v>72</v>
      </c>
      <c r="C107" s="28" t="s">
        <v>252</v>
      </c>
      <c r="D107" s="21" t="s">
        <v>1940</v>
      </c>
      <c r="E107" s="28" t="s">
        <v>4603</v>
      </c>
      <c r="F107" s="28" t="s">
        <v>4604</v>
      </c>
      <c r="G107" s="31" t="s">
        <v>2205</v>
      </c>
      <c r="H107" s="291" t="s">
        <v>2480</v>
      </c>
      <c r="I107" s="283" t="s">
        <v>186</v>
      </c>
      <c r="J107" s="49">
        <v>4690.18</v>
      </c>
      <c r="K107" s="49">
        <v>4549.4745999999996</v>
      </c>
      <c r="L107" s="50">
        <v>0.03</v>
      </c>
      <c r="M107" s="28" t="s">
        <v>199</v>
      </c>
    </row>
    <row r="108" spans="1:13" ht="19.5" customHeight="1" x14ac:dyDescent="0.25">
      <c r="A108" s="64" t="s">
        <v>71</v>
      </c>
      <c r="B108" s="28" t="s">
        <v>72</v>
      </c>
      <c r="C108" s="28" t="s">
        <v>252</v>
      </c>
      <c r="D108" s="21" t="s">
        <v>1940</v>
      </c>
      <c r="E108" s="28" t="s">
        <v>2146</v>
      </c>
      <c r="F108" s="28" t="s">
        <v>4605</v>
      </c>
      <c r="G108" s="31" t="s">
        <v>2205</v>
      </c>
      <c r="H108" s="291" t="s">
        <v>2480</v>
      </c>
      <c r="I108" s="283" t="s">
        <v>186</v>
      </c>
      <c r="J108" s="49">
        <v>928.16</v>
      </c>
      <c r="K108" s="49">
        <v>900.3152</v>
      </c>
      <c r="L108" s="50">
        <v>0.03</v>
      </c>
      <c r="M108" s="28" t="s">
        <v>199</v>
      </c>
    </row>
    <row r="109" spans="1:13" ht="19.5" customHeight="1" x14ac:dyDescent="0.25">
      <c r="A109" s="64" t="s">
        <v>71</v>
      </c>
      <c r="B109" s="28" t="s">
        <v>72</v>
      </c>
      <c r="C109" s="28" t="s">
        <v>252</v>
      </c>
      <c r="D109" s="21" t="s">
        <v>1940</v>
      </c>
      <c r="E109" s="28" t="s">
        <v>2149</v>
      </c>
      <c r="F109" s="28" t="s">
        <v>4606</v>
      </c>
      <c r="G109" s="31" t="s">
        <v>2205</v>
      </c>
      <c r="H109" s="291" t="s">
        <v>2480</v>
      </c>
      <c r="I109" s="283" t="s">
        <v>186</v>
      </c>
      <c r="J109" s="49">
        <v>1352.75</v>
      </c>
      <c r="K109" s="49">
        <v>1312.1675</v>
      </c>
      <c r="L109" s="50">
        <v>0.03</v>
      </c>
      <c r="M109" s="28" t="s">
        <v>199</v>
      </c>
    </row>
    <row r="110" spans="1:13" ht="19.5" customHeight="1" x14ac:dyDescent="0.25">
      <c r="A110" s="64" t="s">
        <v>71</v>
      </c>
      <c r="B110" s="28" t="s">
        <v>72</v>
      </c>
      <c r="C110" s="28" t="s">
        <v>252</v>
      </c>
      <c r="D110" s="21" t="s">
        <v>1940</v>
      </c>
      <c r="E110" s="28" t="s">
        <v>2152</v>
      </c>
      <c r="F110" s="28" t="s">
        <v>4607</v>
      </c>
      <c r="G110" s="31" t="s">
        <v>2205</v>
      </c>
      <c r="H110" s="291" t="s">
        <v>2480</v>
      </c>
      <c r="I110" s="283" t="s">
        <v>186</v>
      </c>
      <c r="J110" s="49">
        <v>1762.52</v>
      </c>
      <c r="K110" s="49">
        <v>1709.6443999999999</v>
      </c>
      <c r="L110" s="50">
        <v>0.03</v>
      </c>
      <c r="M110" s="28" t="s">
        <v>199</v>
      </c>
    </row>
    <row r="111" spans="1:13" ht="19.5" customHeight="1" x14ac:dyDescent="0.25">
      <c r="A111" s="64" t="s">
        <v>71</v>
      </c>
      <c r="B111" s="28" t="s">
        <v>72</v>
      </c>
      <c r="C111" s="28" t="s">
        <v>252</v>
      </c>
      <c r="D111" s="21" t="s">
        <v>1940</v>
      </c>
      <c r="E111" s="28" t="s">
        <v>2155</v>
      </c>
      <c r="F111" s="28" t="s">
        <v>4608</v>
      </c>
      <c r="G111" s="31" t="s">
        <v>2205</v>
      </c>
      <c r="H111" s="291" t="s">
        <v>2480</v>
      </c>
      <c r="I111" s="283" t="s">
        <v>186</v>
      </c>
      <c r="J111" s="49">
        <v>2132.8000000000002</v>
      </c>
      <c r="K111" s="49">
        <v>2068.8159999999998</v>
      </c>
      <c r="L111" s="50">
        <v>0.03</v>
      </c>
      <c r="M111" s="28" t="s">
        <v>199</v>
      </c>
    </row>
    <row r="112" spans="1:13" ht="19.5" customHeight="1" x14ac:dyDescent="0.25">
      <c r="A112" s="64" t="s">
        <v>71</v>
      </c>
      <c r="B112" s="28" t="s">
        <v>72</v>
      </c>
      <c r="C112" s="28" t="s">
        <v>252</v>
      </c>
      <c r="D112" s="21" t="s">
        <v>1940</v>
      </c>
      <c r="E112" s="28" t="s">
        <v>4609</v>
      </c>
      <c r="F112" s="28" t="s">
        <v>4610</v>
      </c>
      <c r="G112" s="31" t="s">
        <v>2205</v>
      </c>
      <c r="H112" s="291" t="s">
        <v>2480</v>
      </c>
      <c r="I112" s="283" t="s">
        <v>186</v>
      </c>
      <c r="J112" s="49">
        <v>2557.38</v>
      </c>
      <c r="K112" s="49">
        <v>2480.6586000000002</v>
      </c>
      <c r="L112" s="50">
        <v>0.03</v>
      </c>
      <c r="M112" s="28" t="s">
        <v>199</v>
      </c>
    </row>
    <row r="113" spans="1:13" ht="19.5" customHeight="1" x14ac:dyDescent="0.25">
      <c r="A113" s="64" t="s">
        <v>71</v>
      </c>
      <c r="B113" s="28" t="s">
        <v>72</v>
      </c>
      <c r="C113" s="28" t="s">
        <v>252</v>
      </c>
      <c r="D113" s="21" t="s">
        <v>1940</v>
      </c>
      <c r="E113" s="28" t="s">
        <v>4611</v>
      </c>
      <c r="F113" s="28" t="s">
        <v>4612</v>
      </c>
      <c r="G113" s="31" t="s">
        <v>2205</v>
      </c>
      <c r="H113" s="291" t="s">
        <v>2480</v>
      </c>
      <c r="I113" s="283" t="s">
        <v>186</v>
      </c>
      <c r="J113" s="49">
        <v>2986.9</v>
      </c>
      <c r="K113" s="49">
        <v>2897.2930000000001</v>
      </c>
      <c r="L113" s="50">
        <v>0.03</v>
      </c>
      <c r="M113" s="28" t="s">
        <v>199</v>
      </c>
    </row>
    <row r="114" spans="1:13" ht="19.5" customHeight="1" x14ac:dyDescent="0.25">
      <c r="A114" s="64" t="s">
        <v>71</v>
      </c>
      <c r="B114" s="28" t="s">
        <v>72</v>
      </c>
      <c r="C114" s="28" t="s">
        <v>252</v>
      </c>
      <c r="D114" s="21" t="s">
        <v>1940</v>
      </c>
      <c r="E114" s="28" t="s">
        <v>4613</v>
      </c>
      <c r="F114" s="28" t="s">
        <v>4614</v>
      </c>
      <c r="G114" s="31" t="s">
        <v>2205</v>
      </c>
      <c r="H114" s="291" t="s">
        <v>2480</v>
      </c>
      <c r="I114" s="283" t="s">
        <v>186</v>
      </c>
      <c r="J114" s="49">
        <v>3411.49</v>
      </c>
      <c r="K114" s="49">
        <v>3309.1453000000001</v>
      </c>
      <c r="L114" s="50">
        <v>0.03</v>
      </c>
      <c r="M114" s="28" t="s">
        <v>199</v>
      </c>
    </row>
    <row r="115" spans="1:13" ht="19.5" customHeight="1" x14ac:dyDescent="0.25">
      <c r="A115" s="64" t="s">
        <v>71</v>
      </c>
      <c r="B115" s="28" t="s">
        <v>72</v>
      </c>
      <c r="C115" s="28" t="s">
        <v>252</v>
      </c>
      <c r="D115" s="21" t="s">
        <v>1940</v>
      </c>
      <c r="E115" s="28" t="s">
        <v>4615</v>
      </c>
      <c r="F115" s="28" t="s">
        <v>4616</v>
      </c>
      <c r="G115" s="31" t="s">
        <v>2205</v>
      </c>
      <c r="H115" s="291" t="s">
        <v>2480</v>
      </c>
      <c r="I115" s="283" t="s">
        <v>186</v>
      </c>
      <c r="J115" s="49">
        <v>3841.01</v>
      </c>
      <c r="K115" s="49">
        <v>3725.7797</v>
      </c>
      <c r="L115" s="50">
        <v>0.03</v>
      </c>
      <c r="M115" s="28" t="s">
        <v>199</v>
      </c>
    </row>
    <row r="116" spans="1:13" ht="19.5" customHeight="1" x14ac:dyDescent="0.25">
      <c r="A116" s="64" t="s">
        <v>71</v>
      </c>
      <c r="B116" s="28" t="s">
        <v>72</v>
      </c>
      <c r="C116" s="28" t="s">
        <v>252</v>
      </c>
      <c r="D116" s="21" t="s">
        <v>1940</v>
      </c>
      <c r="E116" s="28" t="s">
        <v>2158</v>
      </c>
      <c r="F116" s="28" t="s">
        <v>4617</v>
      </c>
      <c r="G116" s="31" t="s">
        <v>2205</v>
      </c>
      <c r="H116" s="291" t="s">
        <v>2480</v>
      </c>
      <c r="I116" s="283" t="s">
        <v>186</v>
      </c>
      <c r="J116" s="49">
        <v>938.04</v>
      </c>
      <c r="K116" s="49">
        <v>909.89880000000005</v>
      </c>
      <c r="L116" s="50">
        <v>0.03</v>
      </c>
      <c r="M116" s="28" t="s">
        <v>199</v>
      </c>
    </row>
    <row r="117" spans="1:13" ht="19.5" customHeight="1" x14ac:dyDescent="0.25">
      <c r="A117" s="64" t="s">
        <v>71</v>
      </c>
      <c r="B117" s="28" t="s">
        <v>72</v>
      </c>
      <c r="C117" s="28" t="s">
        <v>252</v>
      </c>
      <c r="D117" s="21" t="s">
        <v>1940</v>
      </c>
      <c r="E117" s="28" t="s">
        <v>4618</v>
      </c>
      <c r="F117" s="28" t="s">
        <v>4619</v>
      </c>
      <c r="G117" s="31" t="s">
        <v>2205</v>
      </c>
      <c r="H117" s="291" t="s">
        <v>2480</v>
      </c>
      <c r="I117" s="283" t="s">
        <v>186</v>
      </c>
      <c r="J117" s="49">
        <v>8442.32</v>
      </c>
      <c r="K117" s="49">
        <v>8189.0504000000001</v>
      </c>
      <c r="L117" s="50">
        <v>0.03</v>
      </c>
      <c r="M117" s="28" t="s">
        <v>199</v>
      </c>
    </row>
    <row r="118" spans="1:13" ht="19.5" customHeight="1" x14ac:dyDescent="0.25">
      <c r="A118" s="64" t="s">
        <v>71</v>
      </c>
      <c r="B118" s="28" t="s">
        <v>72</v>
      </c>
      <c r="C118" s="28" t="s">
        <v>252</v>
      </c>
      <c r="D118" s="21" t="s">
        <v>1940</v>
      </c>
      <c r="E118" s="28" t="s">
        <v>4620</v>
      </c>
      <c r="F118" s="28" t="s">
        <v>4621</v>
      </c>
      <c r="G118" s="31" t="s">
        <v>2205</v>
      </c>
      <c r="H118" s="291" t="s">
        <v>2480</v>
      </c>
      <c r="I118" s="283" t="s">
        <v>186</v>
      </c>
      <c r="J118" s="49">
        <v>10130.780000000001</v>
      </c>
      <c r="K118" s="49">
        <v>9826.8565999999992</v>
      </c>
      <c r="L118" s="50">
        <v>0.03</v>
      </c>
      <c r="M118" s="28" t="s">
        <v>199</v>
      </c>
    </row>
    <row r="119" spans="1:13" ht="19.5" customHeight="1" x14ac:dyDescent="0.25">
      <c r="A119" s="64" t="s">
        <v>71</v>
      </c>
      <c r="B119" s="28" t="s">
        <v>72</v>
      </c>
      <c r="C119" s="28" t="s">
        <v>252</v>
      </c>
      <c r="D119" s="21" t="s">
        <v>1940</v>
      </c>
      <c r="E119" s="28" t="s">
        <v>2161</v>
      </c>
      <c r="F119" s="28" t="s">
        <v>4622</v>
      </c>
      <c r="G119" s="31" t="s">
        <v>2205</v>
      </c>
      <c r="H119" s="291" t="s">
        <v>2480</v>
      </c>
      <c r="I119" s="283" t="s">
        <v>186</v>
      </c>
      <c r="J119" s="49">
        <v>1831.64</v>
      </c>
      <c r="K119" s="49">
        <v>1776.6908000000001</v>
      </c>
      <c r="L119" s="50">
        <v>0.03</v>
      </c>
      <c r="M119" s="28" t="s">
        <v>199</v>
      </c>
    </row>
    <row r="120" spans="1:13" ht="19.5" customHeight="1" x14ac:dyDescent="0.25">
      <c r="A120" s="64" t="s">
        <v>71</v>
      </c>
      <c r="B120" s="28" t="s">
        <v>72</v>
      </c>
      <c r="C120" s="28" t="s">
        <v>252</v>
      </c>
      <c r="D120" s="21" t="s">
        <v>1940</v>
      </c>
      <c r="E120" s="28" t="s">
        <v>2164</v>
      </c>
      <c r="F120" s="28" t="s">
        <v>4623</v>
      </c>
      <c r="G120" s="31" t="s">
        <v>2205</v>
      </c>
      <c r="H120" s="291" t="s">
        <v>2480</v>
      </c>
      <c r="I120" s="283" t="s">
        <v>186</v>
      </c>
      <c r="J120" s="49">
        <v>2675.87</v>
      </c>
      <c r="K120" s="49">
        <v>2595.5938999999998</v>
      </c>
      <c r="L120" s="50">
        <v>0.03</v>
      </c>
      <c r="M120" s="28" t="s">
        <v>199</v>
      </c>
    </row>
    <row r="121" spans="1:13" ht="19.5" customHeight="1" x14ac:dyDescent="0.25">
      <c r="A121" s="64" t="s">
        <v>71</v>
      </c>
      <c r="B121" s="28" t="s">
        <v>72</v>
      </c>
      <c r="C121" s="28" t="s">
        <v>252</v>
      </c>
      <c r="D121" s="21" t="s">
        <v>1940</v>
      </c>
      <c r="E121" s="28" t="s">
        <v>2167</v>
      </c>
      <c r="F121" s="28" t="s">
        <v>4624</v>
      </c>
      <c r="G121" s="31" t="s">
        <v>2205</v>
      </c>
      <c r="H121" s="291" t="s">
        <v>2480</v>
      </c>
      <c r="I121" s="283" t="s">
        <v>186</v>
      </c>
      <c r="J121" s="49">
        <v>3470.73</v>
      </c>
      <c r="K121" s="49">
        <v>3366.6080999999999</v>
      </c>
      <c r="L121" s="50">
        <v>0.03</v>
      </c>
      <c r="M121" s="28" t="s">
        <v>199</v>
      </c>
    </row>
    <row r="122" spans="1:13" ht="19.5" customHeight="1" x14ac:dyDescent="0.25">
      <c r="A122" s="64" t="s">
        <v>71</v>
      </c>
      <c r="B122" s="28" t="s">
        <v>72</v>
      </c>
      <c r="C122" s="28" t="s">
        <v>252</v>
      </c>
      <c r="D122" s="21" t="s">
        <v>1940</v>
      </c>
      <c r="E122" s="28" t="s">
        <v>2170</v>
      </c>
      <c r="F122" s="28" t="s">
        <v>4625</v>
      </c>
      <c r="G122" s="31" t="s">
        <v>2205</v>
      </c>
      <c r="H122" s="291" t="s">
        <v>2480</v>
      </c>
      <c r="I122" s="283" t="s">
        <v>186</v>
      </c>
      <c r="J122" s="49">
        <v>4221.16</v>
      </c>
      <c r="K122" s="49">
        <v>4094.5252</v>
      </c>
      <c r="L122" s="50">
        <v>0.03</v>
      </c>
      <c r="M122" s="28" t="s">
        <v>199</v>
      </c>
    </row>
    <row r="123" spans="1:13" ht="19.5" customHeight="1" x14ac:dyDescent="0.25">
      <c r="A123" s="64" t="s">
        <v>71</v>
      </c>
      <c r="B123" s="28" t="s">
        <v>72</v>
      </c>
      <c r="C123" s="28" t="s">
        <v>252</v>
      </c>
      <c r="D123" s="21" t="s">
        <v>1940</v>
      </c>
      <c r="E123" s="28" t="s">
        <v>4626</v>
      </c>
      <c r="F123" s="28" t="s">
        <v>4627</v>
      </c>
      <c r="G123" s="31" t="s">
        <v>2205</v>
      </c>
      <c r="H123" s="291" t="s">
        <v>2480</v>
      </c>
      <c r="I123" s="283" t="s">
        <v>186</v>
      </c>
      <c r="J123" s="49">
        <v>5065.3900000000003</v>
      </c>
      <c r="K123" s="49">
        <v>4913.4282999999996</v>
      </c>
      <c r="L123" s="50">
        <v>0.03</v>
      </c>
      <c r="M123" s="28" t="s">
        <v>199</v>
      </c>
    </row>
    <row r="124" spans="1:13" ht="19.5" customHeight="1" x14ac:dyDescent="0.25">
      <c r="A124" s="64" t="s">
        <v>71</v>
      </c>
      <c r="B124" s="28" t="s">
        <v>72</v>
      </c>
      <c r="C124" s="28" t="s">
        <v>252</v>
      </c>
      <c r="D124" s="21" t="s">
        <v>1940</v>
      </c>
      <c r="E124" s="28" t="s">
        <v>4628</v>
      </c>
      <c r="F124" s="28" t="s">
        <v>4629</v>
      </c>
      <c r="G124" s="31" t="s">
        <v>2205</v>
      </c>
      <c r="H124" s="291" t="s">
        <v>2480</v>
      </c>
      <c r="I124" s="283" t="s">
        <v>186</v>
      </c>
      <c r="J124" s="49">
        <v>5909.62</v>
      </c>
      <c r="K124" s="49">
        <v>5732.3314</v>
      </c>
      <c r="L124" s="50">
        <v>0.03</v>
      </c>
      <c r="M124" s="28" t="s">
        <v>199</v>
      </c>
    </row>
    <row r="125" spans="1:13" ht="19.5" customHeight="1" x14ac:dyDescent="0.25">
      <c r="A125" s="64" t="s">
        <v>71</v>
      </c>
      <c r="B125" s="28" t="s">
        <v>72</v>
      </c>
      <c r="C125" s="28" t="s">
        <v>252</v>
      </c>
      <c r="D125" s="21" t="s">
        <v>1940</v>
      </c>
      <c r="E125" s="28" t="s">
        <v>4630</v>
      </c>
      <c r="F125" s="28" t="s">
        <v>4631</v>
      </c>
      <c r="G125" s="31" t="s">
        <v>2205</v>
      </c>
      <c r="H125" s="291" t="s">
        <v>2480</v>
      </c>
      <c r="I125" s="283" t="s">
        <v>186</v>
      </c>
      <c r="J125" s="49">
        <v>6753.85</v>
      </c>
      <c r="K125" s="49">
        <v>6551.2344999999996</v>
      </c>
      <c r="L125" s="50">
        <v>0.03</v>
      </c>
      <c r="M125" s="28" t="s">
        <v>199</v>
      </c>
    </row>
    <row r="126" spans="1:13" ht="19.5" customHeight="1" x14ac:dyDescent="0.25">
      <c r="A126" s="64" t="s">
        <v>71</v>
      </c>
      <c r="B126" s="28" t="s">
        <v>72</v>
      </c>
      <c r="C126" s="28" t="s">
        <v>252</v>
      </c>
      <c r="D126" s="21" t="s">
        <v>1940</v>
      </c>
      <c r="E126" s="28" t="s">
        <v>4632</v>
      </c>
      <c r="F126" s="28" t="s">
        <v>4633</v>
      </c>
      <c r="G126" s="31" t="s">
        <v>2205</v>
      </c>
      <c r="H126" s="291" t="s">
        <v>2480</v>
      </c>
      <c r="I126" s="283" t="s">
        <v>186</v>
      </c>
      <c r="J126" s="49">
        <v>7598.09</v>
      </c>
      <c r="K126" s="49">
        <v>7370.1472999999996</v>
      </c>
      <c r="L126" s="50">
        <v>0.03</v>
      </c>
      <c r="M126" s="28" t="s">
        <v>199</v>
      </c>
    </row>
    <row r="127" spans="1:13" ht="19.5" customHeight="1" x14ac:dyDescent="0.25">
      <c r="A127" s="64" t="s">
        <v>71</v>
      </c>
      <c r="B127" s="28" t="s">
        <v>72</v>
      </c>
      <c r="C127" s="28" t="s">
        <v>252</v>
      </c>
      <c r="D127" s="21" t="s">
        <v>1940</v>
      </c>
      <c r="E127" s="28" t="s">
        <v>4634</v>
      </c>
      <c r="F127" s="28" t="s">
        <v>4635</v>
      </c>
      <c r="G127" s="31" t="s">
        <v>2205</v>
      </c>
      <c r="H127" s="291" t="s">
        <v>4548</v>
      </c>
      <c r="I127" s="283" t="s">
        <v>186</v>
      </c>
      <c r="J127" s="49">
        <v>2132.8000000000002</v>
      </c>
      <c r="K127" s="49">
        <v>2068.8159999999998</v>
      </c>
      <c r="L127" s="50">
        <v>0.03</v>
      </c>
      <c r="M127" s="28" t="s">
        <v>199</v>
      </c>
    </row>
    <row r="128" spans="1:13" ht="19.5" customHeight="1" x14ac:dyDescent="0.25">
      <c r="A128" s="64" t="s">
        <v>71</v>
      </c>
      <c r="B128" s="28" t="s">
        <v>72</v>
      </c>
      <c r="C128" s="28" t="s">
        <v>252</v>
      </c>
      <c r="D128" s="21" t="s">
        <v>1940</v>
      </c>
      <c r="E128" s="28" t="s">
        <v>4636</v>
      </c>
      <c r="F128" s="28" t="s">
        <v>4637</v>
      </c>
      <c r="G128" s="31" t="s">
        <v>2205</v>
      </c>
      <c r="H128" s="291" t="s">
        <v>4548</v>
      </c>
      <c r="I128" s="283" t="s">
        <v>186</v>
      </c>
      <c r="J128" s="49">
        <v>1490.98</v>
      </c>
      <c r="K128" s="49">
        <v>1446.2506000000001</v>
      </c>
      <c r="L128" s="50">
        <v>0.03</v>
      </c>
      <c r="M128" s="28" t="s">
        <v>199</v>
      </c>
    </row>
    <row r="129" spans="1:13" ht="19.5" customHeight="1" x14ac:dyDescent="0.25">
      <c r="A129" s="64" t="s">
        <v>71</v>
      </c>
      <c r="B129" s="28" t="s">
        <v>72</v>
      </c>
      <c r="C129" s="28" t="s">
        <v>252</v>
      </c>
      <c r="D129" s="21" t="s">
        <v>1940</v>
      </c>
      <c r="E129" s="28" t="s">
        <v>4638</v>
      </c>
      <c r="F129" s="28" t="s">
        <v>4639</v>
      </c>
      <c r="G129" s="31" t="s">
        <v>2205</v>
      </c>
      <c r="H129" s="291" t="s">
        <v>4548</v>
      </c>
      <c r="I129" s="283" t="s">
        <v>186</v>
      </c>
      <c r="J129" s="49">
        <v>1708.21</v>
      </c>
      <c r="K129" s="49">
        <v>1656.9637</v>
      </c>
      <c r="L129" s="50">
        <v>0.03</v>
      </c>
      <c r="M129" s="28" t="s">
        <v>199</v>
      </c>
    </row>
    <row r="130" spans="1:13" ht="19.5" customHeight="1" x14ac:dyDescent="0.25">
      <c r="A130" s="64" t="s">
        <v>71</v>
      </c>
      <c r="B130" s="28" t="s">
        <v>72</v>
      </c>
      <c r="C130" s="28" t="s">
        <v>252</v>
      </c>
      <c r="D130" s="21" t="s">
        <v>1940</v>
      </c>
      <c r="E130" s="28" t="s">
        <v>4640</v>
      </c>
      <c r="F130" s="28" t="s">
        <v>4641</v>
      </c>
      <c r="G130" s="31" t="s">
        <v>2205</v>
      </c>
      <c r="H130" s="291" t="s">
        <v>4548</v>
      </c>
      <c r="I130" s="283" t="s">
        <v>186</v>
      </c>
      <c r="J130" s="49">
        <v>1920.5</v>
      </c>
      <c r="K130" s="49">
        <v>1862.885</v>
      </c>
      <c r="L130" s="50">
        <v>0.03</v>
      </c>
      <c r="M130" s="28" t="s">
        <v>199</v>
      </c>
    </row>
    <row r="131" spans="1:13" ht="19.5" customHeight="1" x14ac:dyDescent="0.25">
      <c r="A131" s="64" t="s">
        <v>71</v>
      </c>
      <c r="B131" s="28" t="s">
        <v>72</v>
      </c>
      <c r="C131" s="28" t="s">
        <v>252</v>
      </c>
      <c r="D131" s="21" t="s">
        <v>1940</v>
      </c>
      <c r="E131" s="28" t="s">
        <v>4642</v>
      </c>
      <c r="F131" s="28" t="s">
        <v>4643</v>
      </c>
      <c r="G131" s="31" t="s">
        <v>2205</v>
      </c>
      <c r="H131" s="291" t="s">
        <v>4644</v>
      </c>
      <c r="I131" s="283" t="s">
        <v>186</v>
      </c>
      <c r="J131" s="49">
        <v>360.4</v>
      </c>
      <c r="K131" s="49">
        <v>349.58800000000002</v>
      </c>
      <c r="L131" s="50">
        <v>0.03</v>
      </c>
      <c r="M131" s="28" t="s">
        <v>199</v>
      </c>
    </row>
    <row r="132" spans="1:13" ht="19.5" customHeight="1" x14ac:dyDescent="0.25">
      <c r="A132" s="64" t="s">
        <v>71</v>
      </c>
      <c r="B132" s="28" t="s">
        <v>72</v>
      </c>
      <c r="C132" s="28" t="s">
        <v>252</v>
      </c>
      <c r="D132" s="21" t="s">
        <v>1940</v>
      </c>
      <c r="E132" s="28" t="s">
        <v>4645</v>
      </c>
      <c r="F132" s="28" t="s">
        <v>4646</v>
      </c>
      <c r="G132" s="31" t="s">
        <v>2205</v>
      </c>
      <c r="H132" s="160" t="s">
        <v>4647</v>
      </c>
      <c r="I132" s="283" t="s">
        <v>186</v>
      </c>
      <c r="J132" s="49">
        <v>276.47000000000003</v>
      </c>
      <c r="K132" s="49">
        <v>268.17590000000001</v>
      </c>
      <c r="L132" s="50">
        <v>0.03</v>
      </c>
      <c r="M132" s="28" t="s">
        <v>199</v>
      </c>
    </row>
    <row r="133" spans="1:13" ht="19.5" customHeight="1" x14ac:dyDescent="0.25">
      <c r="A133" s="64" t="s">
        <v>71</v>
      </c>
      <c r="B133" s="28" t="s">
        <v>72</v>
      </c>
      <c r="C133" s="28" t="s">
        <v>252</v>
      </c>
      <c r="D133" s="21" t="s">
        <v>1940</v>
      </c>
      <c r="E133" s="28" t="s">
        <v>4648</v>
      </c>
      <c r="F133" s="28" t="s">
        <v>4649</v>
      </c>
      <c r="G133" s="31" t="s">
        <v>2205</v>
      </c>
      <c r="H133" s="291" t="s">
        <v>4650</v>
      </c>
      <c r="I133" s="283" t="s">
        <v>186</v>
      </c>
      <c r="J133" s="49">
        <v>473.95</v>
      </c>
      <c r="K133" s="49">
        <v>459.73149999999998</v>
      </c>
      <c r="L133" s="50">
        <v>0.03</v>
      </c>
      <c r="M133" s="28" t="s">
        <v>199</v>
      </c>
    </row>
    <row r="134" spans="1:13" ht="19.5" customHeight="1" x14ac:dyDescent="0.25">
      <c r="A134" s="64" t="s">
        <v>71</v>
      </c>
      <c r="B134" s="28" t="s">
        <v>72</v>
      </c>
      <c r="C134" s="28" t="s">
        <v>252</v>
      </c>
      <c r="D134" s="21" t="s">
        <v>1940</v>
      </c>
      <c r="E134" s="28" t="s">
        <v>4651</v>
      </c>
      <c r="F134" s="28" t="s">
        <v>4652</v>
      </c>
      <c r="G134" s="31" t="s">
        <v>2205</v>
      </c>
      <c r="H134" s="291" t="s">
        <v>4653</v>
      </c>
      <c r="I134" s="283" t="s">
        <v>186</v>
      </c>
      <c r="J134" s="49">
        <v>236.98</v>
      </c>
      <c r="K134" s="49">
        <v>229.8706</v>
      </c>
      <c r="L134" s="50">
        <v>0.03</v>
      </c>
      <c r="M134" s="28" t="s">
        <v>199</v>
      </c>
    </row>
    <row r="135" spans="1:13" ht="19.5" customHeight="1" x14ac:dyDescent="0.25">
      <c r="A135" s="64" t="s">
        <v>71</v>
      </c>
      <c r="B135" s="28" t="s">
        <v>72</v>
      </c>
      <c r="C135" s="28" t="s">
        <v>252</v>
      </c>
      <c r="D135" s="21" t="s">
        <v>1940</v>
      </c>
      <c r="E135" s="28" t="s">
        <v>4654</v>
      </c>
      <c r="F135" s="28" t="s">
        <v>4655</v>
      </c>
      <c r="G135" s="31" t="s">
        <v>2205</v>
      </c>
      <c r="H135" s="291" t="s">
        <v>4656</v>
      </c>
      <c r="I135" s="283" t="s">
        <v>186</v>
      </c>
      <c r="J135" s="49">
        <v>859.04</v>
      </c>
      <c r="K135" s="49">
        <v>833.26880000000006</v>
      </c>
      <c r="L135" s="50">
        <v>0.03</v>
      </c>
      <c r="M135" s="28" t="s">
        <v>199</v>
      </c>
    </row>
    <row r="136" spans="1:13" ht="19.5" customHeight="1" x14ac:dyDescent="0.25">
      <c r="A136" s="64" t="s">
        <v>71</v>
      </c>
      <c r="B136" s="28" t="s">
        <v>72</v>
      </c>
      <c r="C136" s="28" t="s">
        <v>252</v>
      </c>
      <c r="D136" s="21" t="s">
        <v>1940</v>
      </c>
      <c r="E136" s="28" t="s">
        <v>4657</v>
      </c>
      <c r="F136" s="28" t="s">
        <v>4658</v>
      </c>
      <c r="G136" s="31" t="s">
        <v>2205</v>
      </c>
      <c r="H136" s="291" t="s">
        <v>4650</v>
      </c>
      <c r="I136" s="283" t="s">
        <v>186</v>
      </c>
      <c r="J136" s="49">
        <v>1184.8900000000001</v>
      </c>
      <c r="K136" s="49">
        <v>1149.3433</v>
      </c>
      <c r="L136" s="50">
        <v>0.03</v>
      </c>
      <c r="M136" s="28" t="s">
        <v>199</v>
      </c>
    </row>
    <row r="137" spans="1:13" ht="19.5" customHeight="1" x14ac:dyDescent="0.25">
      <c r="A137" s="64" t="s">
        <v>71</v>
      </c>
      <c r="B137" s="28" t="s">
        <v>72</v>
      </c>
      <c r="C137" s="28" t="s">
        <v>252</v>
      </c>
      <c r="D137" s="21" t="s">
        <v>1940</v>
      </c>
      <c r="E137" s="28" t="s">
        <v>4659</v>
      </c>
      <c r="F137" s="28" t="s">
        <v>4660</v>
      </c>
      <c r="G137" s="31" t="s">
        <v>2205</v>
      </c>
      <c r="H137" s="291" t="s">
        <v>4661</v>
      </c>
      <c r="I137" s="283" t="s">
        <v>186</v>
      </c>
      <c r="J137" s="49">
        <v>938.04</v>
      </c>
      <c r="K137" s="49">
        <v>909.89880000000005</v>
      </c>
      <c r="L137" s="50">
        <v>0.03</v>
      </c>
      <c r="M137" s="28" t="s">
        <v>199</v>
      </c>
    </row>
    <row r="138" spans="1:13" ht="19.5" customHeight="1" x14ac:dyDescent="0.25">
      <c r="A138" s="64" t="s">
        <v>71</v>
      </c>
      <c r="B138" s="28" t="s">
        <v>72</v>
      </c>
      <c r="C138" s="28" t="s">
        <v>252</v>
      </c>
      <c r="D138" s="21" t="s">
        <v>1940</v>
      </c>
      <c r="E138" s="28" t="s">
        <v>4662</v>
      </c>
      <c r="F138" s="28" t="s">
        <v>4663</v>
      </c>
      <c r="G138" s="31" t="s">
        <v>2205</v>
      </c>
      <c r="H138" s="291" t="s">
        <v>4664</v>
      </c>
      <c r="I138" s="283" t="s">
        <v>186</v>
      </c>
      <c r="J138" s="49">
        <v>473.95</v>
      </c>
      <c r="K138" s="49">
        <v>459.73149999999998</v>
      </c>
      <c r="L138" s="50">
        <v>0.03</v>
      </c>
      <c r="M138" s="28" t="s">
        <v>199</v>
      </c>
    </row>
    <row r="139" spans="1:13" ht="19.5" customHeight="1" x14ac:dyDescent="0.25">
      <c r="A139" s="64" t="s">
        <v>135</v>
      </c>
      <c r="B139" s="21" t="s">
        <v>531</v>
      </c>
      <c r="C139" s="28" t="s">
        <v>2252</v>
      </c>
      <c r="D139" s="21" t="s">
        <v>2253</v>
      </c>
      <c r="E139" s="28" t="s">
        <v>199</v>
      </c>
      <c r="F139" s="28" t="s">
        <v>199</v>
      </c>
      <c r="G139" s="31" t="s">
        <v>2254</v>
      </c>
      <c r="H139" s="232" t="s">
        <v>2255</v>
      </c>
      <c r="I139" s="283" t="s">
        <v>2256</v>
      </c>
      <c r="J139" s="49">
        <v>20</v>
      </c>
      <c r="K139" s="49">
        <v>20</v>
      </c>
      <c r="L139" s="50">
        <v>0</v>
      </c>
      <c r="M139" s="28" t="s">
        <v>199</v>
      </c>
    </row>
    <row r="140" spans="1:13" ht="19.5" customHeight="1" x14ac:dyDescent="0.25">
      <c r="A140" s="64" t="s">
        <v>135</v>
      </c>
      <c r="B140" s="21" t="s">
        <v>531</v>
      </c>
      <c r="C140" s="28" t="s">
        <v>2252</v>
      </c>
      <c r="D140" s="21" t="s">
        <v>2257</v>
      </c>
      <c r="E140" s="28" t="s">
        <v>199</v>
      </c>
      <c r="F140" s="28" t="s">
        <v>199</v>
      </c>
      <c r="G140" s="31" t="s">
        <v>2258</v>
      </c>
      <c r="H140" s="232" t="s">
        <v>2259</v>
      </c>
      <c r="I140" s="283" t="s">
        <v>186</v>
      </c>
      <c r="J140" s="49">
        <v>229.24</v>
      </c>
      <c r="K140" s="49">
        <v>229.24</v>
      </c>
      <c r="L140" s="50">
        <v>0</v>
      </c>
      <c r="M140" s="28" t="s">
        <v>199</v>
      </c>
    </row>
    <row r="141" spans="1:13" ht="19.5" customHeight="1" x14ac:dyDescent="0.25">
      <c r="A141" s="28" t="s">
        <v>82</v>
      </c>
      <c r="B141" s="28" t="s">
        <v>83</v>
      </c>
      <c r="C141" s="28" t="s">
        <v>651</v>
      </c>
      <c r="D141" s="21" t="s">
        <v>2379</v>
      </c>
      <c r="E141" s="28" t="s">
        <v>2380</v>
      </c>
      <c r="F141" s="28" t="s">
        <v>199</v>
      </c>
      <c r="G141" s="31" t="s">
        <v>2381</v>
      </c>
      <c r="H141" s="232" t="s">
        <v>2382</v>
      </c>
      <c r="I141" s="283" t="s">
        <v>186</v>
      </c>
      <c r="J141" s="49">
        <v>246.85</v>
      </c>
      <c r="K141" s="49">
        <v>246.85</v>
      </c>
      <c r="L141" s="54">
        <v>0</v>
      </c>
      <c r="M141" s="28"/>
    </row>
    <row r="142" spans="1:13" ht="19.5" customHeight="1" x14ac:dyDescent="0.25">
      <c r="A142" s="28" t="s">
        <v>82</v>
      </c>
      <c r="B142" s="28" t="s">
        <v>83</v>
      </c>
      <c r="C142" s="28" t="s">
        <v>651</v>
      </c>
      <c r="D142" s="21" t="s">
        <v>2383</v>
      </c>
      <c r="E142" s="28" t="s">
        <v>2384</v>
      </c>
      <c r="F142" s="28" t="s">
        <v>199</v>
      </c>
      <c r="G142" s="31" t="s">
        <v>2385</v>
      </c>
      <c r="H142" s="232" t="s">
        <v>2386</v>
      </c>
      <c r="I142" s="283" t="s">
        <v>186</v>
      </c>
      <c r="J142" s="49">
        <v>666.5</v>
      </c>
      <c r="K142" s="49">
        <v>666.5</v>
      </c>
      <c r="L142" s="54">
        <v>0</v>
      </c>
      <c r="M142" s="28"/>
    </row>
    <row r="143" spans="1:13" ht="19.5" customHeight="1" x14ac:dyDescent="0.25">
      <c r="A143" s="28" t="s">
        <v>82</v>
      </c>
      <c r="B143" s="28" t="s">
        <v>83</v>
      </c>
      <c r="C143" s="28" t="s">
        <v>651</v>
      </c>
      <c r="D143" s="21" t="s">
        <v>2387</v>
      </c>
      <c r="E143" s="28" t="s">
        <v>2388</v>
      </c>
      <c r="F143" s="28" t="s">
        <v>199</v>
      </c>
      <c r="G143" s="31" t="s">
        <v>2389</v>
      </c>
      <c r="H143" s="232" t="s">
        <v>2390</v>
      </c>
      <c r="I143" s="283" t="s">
        <v>186</v>
      </c>
      <c r="J143" s="49">
        <v>1061.46</v>
      </c>
      <c r="K143" s="49">
        <v>1061.46</v>
      </c>
      <c r="L143" s="54">
        <v>0</v>
      </c>
      <c r="M143" s="28"/>
    </row>
    <row r="144" spans="1:13" ht="19.5" customHeight="1" x14ac:dyDescent="0.25">
      <c r="A144" s="28" t="s">
        <v>82</v>
      </c>
      <c r="B144" s="28" t="s">
        <v>83</v>
      </c>
      <c r="C144" s="28" t="s">
        <v>651</v>
      </c>
      <c r="D144" s="21" t="s">
        <v>2391</v>
      </c>
      <c r="E144" s="28" t="s">
        <v>2392</v>
      </c>
      <c r="F144" s="28" t="s">
        <v>199</v>
      </c>
      <c r="G144" s="31" t="s">
        <v>2393</v>
      </c>
      <c r="H144" s="232" t="s">
        <v>2394</v>
      </c>
      <c r="I144" s="283" t="s">
        <v>186</v>
      </c>
      <c r="J144" s="49">
        <v>423.6</v>
      </c>
      <c r="K144" s="49">
        <v>423.6</v>
      </c>
      <c r="L144" s="54">
        <v>0</v>
      </c>
      <c r="M144" s="28"/>
    </row>
    <row r="145" spans="1:13" ht="19.5" customHeight="1" x14ac:dyDescent="0.25">
      <c r="A145" s="28" t="s">
        <v>82</v>
      </c>
      <c r="B145" s="28" t="s">
        <v>83</v>
      </c>
      <c r="C145" s="28" t="s">
        <v>651</v>
      </c>
      <c r="D145" s="21" t="s">
        <v>2395</v>
      </c>
      <c r="E145" s="28" t="s">
        <v>2396</v>
      </c>
      <c r="F145" s="28" t="s">
        <v>199</v>
      </c>
      <c r="G145" s="31" t="s">
        <v>2397</v>
      </c>
      <c r="H145" s="232" t="s">
        <v>2398</v>
      </c>
      <c r="I145" s="283" t="s">
        <v>186</v>
      </c>
      <c r="J145" s="49">
        <v>1140.45</v>
      </c>
      <c r="K145" s="49">
        <v>1140.45</v>
      </c>
      <c r="L145" s="54">
        <v>0</v>
      </c>
      <c r="M145" s="28"/>
    </row>
    <row r="146" spans="1:13" ht="19.5" customHeight="1" x14ac:dyDescent="0.25">
      <c r="A146" s="28" t="s">
        <v>82</v>
      </c>
      <c r="B146" s="28" t="s">
        <v>83</v>
      </c>
      <c r="C146" s="28" t="s">
        <v>651</v>
      </c>
      <c r="D146" s="21" t="s">
        <v>2399</v>
      </c>
      <c r="E146" s="28" t="s">
        <v>2400</v>
      </c>
      <c r="F146" s="28" t="s">
        <v>199</v>
      </c>
      <c r="G146" s="31" t="s">
        <v>2401</v>
      </c>
      <c r="H146" s="232" t="s">
        <v>2402</v>
      </c>
      <c r="I146" s="283" t="s">
        <v>186</v>
      </c>
      <c r="J146" s="49">
        <v>1802.02</v>
      </c>
      <c r="K146" s="49">
        <v>1802.02</v>
      </c>
      <c r="L146" s="54">
        <v>0</v>
      </c>
      <c r="M146" s="28"/>
    </row>
    <row r="147" spans="1:13" ht="19.5" customHeight="1" x14ac:dyDescent="0.25">
      <c r="A147" s="28" t="s">
        <v>82</v>
      </c>
      <c r="B147" s="28" t="s">
        <v>83</v>
      </c>
      <c r="C147" s="28" t="s">
        <v>651</v>
      </c>
      <c r="D147" s="21" t="s">
        <v>2403</v>
      </c>
      <c r="E147" s="28" t="s">
        <v>2404</v>
      </c>
      <c r="F147" s="28" t="s">
        <v>199</v>
      </c>
      <c r="G147" s="31" t="s">
        <v>2405</v>
      </c>
      <c r="H147" s="232" t="s">
        <v>2406</v>
      </c>
      <c r="I147" s="283" t="s">
        <v>186</v>
      </c>
      <c r="J147" s="49">
        <v>452.23</v>
      </c>
      <c r="K147" s="49">
        <v>452.23</v>
      </c>
      <c r="L147" s="54">
        <v>0</v>
      </c>
      <c r="M147" s="28"/>
    </row>
    <row r="148" spans="1:13" ht="19.5" customHeight="1" x14ac:dyDescent="0.25">
      <c r="A148" s="28" t="s">
        <v>82</v>
      </c>
      <c r="B148" s="28" t="s">
        <v>83</v>
      </c>
      <c r="C148" s="28" t="s">
        <v>651</v>
      </c>
      <c r="D148" s="21" t="s">
        <v>2407</v>
      </c>
      <c r="E148" s="28" t="s">
        <v>2408</v>
      </c>
      <c r="F148" s="28" t="s">
        <v>199</v>
      </c>
      <c r="G148" s="31" t="s">
        <v>2409</v>
      </c>
      <c r="H148" s="232" t="s">
        <v>2410</v>
      </c>
      <c r="I148" s="283" t="s">
        <v>186</v>
      </c>
      <c r="J148" s="49">
        <v>1226.3599999999999</v>
      </c>
      <c r="K148" s="49">
        <v>1226.3599999999999</v>
      </c>
      <c r="L148" s="54">
        <v>0</v>
      </c>
      <c r="M148" s="28"/>
    </row>
    <row r="149" spans="1:13" ht="19.5" customHeight="1" x14ac:dyDescent="0.25">
      <c r="A149" s="28" t="s">
        <v>82</v>
      </c>
      <c r="B149" s="28" t="s">
        <v>83</v>
      </c>
      <c r="C149" s="28" t="s">
        <v>651</v>
      </c>
      <c r="D149" s="21" t="s">
        <v>2411</v>
      </c>
      <c r="E149" s="28" t="s">
        <v>2412</v>
      </c>
      <c r="F149" s="28" t="s">
        <v>199</v>
      </c>
      <c r="G149" s="31" t="s">
        <v>2413</v>
      </c>
      <c r="H149" s="232" t="s">
        <v>2414</v>
      </c>
      <c r="I149" s="283" t="s">
        <v>186</v>
      </c>
      <c r="J149" s="49">
        <v>1945.19</v>
      </c>
      <c r="K149" s="49">
        <v>1945.19</v>
      </c>
      <c r="L149" s="54">
        <v>0</v>
      </c>
      <c r="M149" s="28"/>
    </row>
    <row r="150" spans="1:13" ht="19.5" customHeight="1" x14ac:dyDescent="0.25">
      <c r="A150" s="28" t="s">
        <v>82</v>
      </c>
      <c r="B150" s="28" t="s">
        <v>83</v>
      </c>
      <c r="C150" s="28" t="s">
        <v>651</v>
      </c>
      <c r="D150" s="21" t="s">
        <v>2415</v>
      </c>
      <c r="E150" s="28" t="s">
        <v>2416</v>
      </c>
      <c r="F150" s="28" t="s">
        <v>199</v>
      </c>
      <c r="G150" s="31" t="s">
        <v>2417</v>
      </c>
      <c r="H150" s="232" t="s">
        <v>2394</v>
      </c>
      <c r="I150" s="283" t="s">
        <v>186</v>
      </c>
      <c r="J150" s="49">
        <v>587.51</v>
      </c>
      <c r="K150" s="49">
        <v>587.51</v>
      </c>
      <c r="L150" s="54">
        <v>0</v>
      </c>
      <c r="M150" s="28"/>
    </row>
    <row r="151" spans="1:13" ht="19.5" customHeight="1" x14ac:dyDescent="0.25">
      <c r="A151" s="28" t="s">
        <v>82</v>
      </c>
      <c r="B151" s="28" t="s">
        <v>83</v>
      </c>
      <c r="C151" s="28" t="s">
        <v>651</v>
      </c>
      <c r="D151" s="21" t="s">
        <v>2418</v>
      </c>
      <c r="E151" s="28" t="s">
        <v>2419</v>
      </c>
      <c r="F151" s="28" t="s">
        <v>199</v>
      </c>
      <c r="G151" s="31" t="s">
        <v>2420</v>
      </c>
      <c r="H151" s="232" t="s">
        <v>2398</v>
      </c>
      <c r="I151" s="283" t="s">
        <v>186</v>
      </c>
      <c r="J151" s="49">
        <v>1659.83</v>
      </c>
      <c r="K151" s="49">
        <v>1659.83</v>
      </c>
      <c r="L151" s="54">
        <v>0</v>
      </c>
      <c r="M151" s="28"/>
    </row>
    <row r="152" spans="1:13" ht="19.5" customHeight="1" x14ac:dyDescent="0.25">
      <c r="A152" s="28" t="s">
        <v>82</v>
      </c>
      <c r="B152" s="28" t="s">
        <v>83</v>
      </c>
      <c r="C152" s="28" t="s">
        <v>651</v>
      </c>
      <c r="D152" s="21" t="s">
        <v>2421</v>
      </c>
      <c r="E152" s="28" t="s">
        <v>2422</v>
      </c>
      <c r="F152" s="28" t="s">
        <v>199</v>
      </c>
      <c r="G152" s="31" t="s">
        <v>2423</v>
      </c>
      <c r="H152" s="232" t="s">
        <v>2402</v>
      </c>
      <c r="I152" s="283" t="s">
        <v>186</v>
      </c>
      <c r="J152" s="49">
        <v>2629.46</v>
      </c>
      <c r="K152" s="49">
        <v>2629.46</v>
      </c>
      <c r="L152" s="54">
        <v>0</v>
      </c>
      <c r="M152" s="28"/>
    </row>
    <row r="153" spans="1:13" ht="19.5" customHeight="1" x14ac:dyDescent="0.25">
      <c r="A153" s="28" t="s">
        <v>82</v>
      </c>
      <c r="B153" s="28" t="s">
        <v>83</v>
      </c>
      <c r="C153" s="28" t="s">
        <v>651</v>
      </c>
      <c r="D153" s="21" t="s">
        <v>2424</v>
      </c>
      <c r="E153" s="28" t="s">
        <v>2425</v>
      </c>
      <c r="F153" s="28" t="s">
        <v>199</v>
      </c>
      <c r="G153" s="31" t="s">
        <v>2426</v>
      </c>
      <c r="H153" s="232" t="s">
        <v>2427</v>
      </c>
      <c r="I153" s="283" t="s">
        <v>186</v>
      </c>
      <c r="J153" s="49">
        <v>246.85</v>
      </c>
      <c r="K153" s="49">
        <v>246.85</v>
      </c>
      <c r="L153" s="54">
        <v>0</v>
      </c>
      <c r="M153" s="28"/>
    </row>
    <row r="154" spans="1:13" ht="19.5" customHeight="1" x14ac:dyDescent="0.25">
      <c r="A154" s="28" t="s">
        <v>82</v>
      </c>
      <c r="B154" s="28" t="s">
        <v>83</v>
      </c>
      <c r="C154" s="28" t="s">
        <v>651</v>
      </c>
      <c r="D154" s="21" t="s">
        <v>2428</v>
      </c>
      <c r="E154" s="28" t="s">
        <v>2429</v>
      </c>
      <c r="F154" s="28" t="s">
        <v>199</v>
      </c>
      <c r="G154" s="31" t="s">
        <v>2430</v>
      </c>
      <c r="H154" s="232" t="s">
        <v>2431</v>
      </c>
      <c r="I154" s="283" t="s">
        <v>186</v>
      </c>
      <c r="J154" s="49">
        <v>740.55</v>
      </c>
      <c r="K154" s="49">
        <v>740.55</v>
      </c>
      <c r="L154" s="54">
        <v>0</v>
      </c>
      <c r="M154" s="28"/>
    </row>
    <row r="155" spans="1:13" ht="19.5" customHeight="1" x14ac:dyDescent="0.25">
      <c r="A155" s="28" t="s">
        <v>82</v>
      </c>
      <c r="B155" s="28" t="s">
        <v>83</v>
      </c>
      <c r="C155" s="28" t="s">
        <v>651</v>
      </c>
      <c r="D155" s="21" t="s">
        <v>2432</v>
      </c>
      <c r="E155" s="28" t="s">
        <v>2433</v>
      </c>
      <c r="F155" s="28" t="s">
        <v>199</v>
      </c>
      <c r="G155" s="31" t="s">
        <v>2434</v>
      </c>
      <c r="H155" s="232" t="s">
        <v>2431</v>
      </c>
      <c r="I155" s="283" t="s">
        <v>186</v>
      </c>
      <c r="J155" s="49">
        <v>1234.26</v>
      </c>
      <c r="K155" s="49">
        <v>1234.26</v>
      </c>
      <c r="L155" s="54">
        <v>0</v>
      </c>
      <c r="M155" s="28"/>
    </row>
    <row r="156" spans="1:13" ht="19.5" customHeight="1" x14ac:dyDescent="0.25">
      <c r="A156" s="28" t="s">
        <v>82</v>
      </c>
      <c r="B156" s="28" t="s">
        <v>83</v>
      </c>
      <c r="C156" s="28" t="s">
        <v>651</v>
      </c>
      <c r="D156" s="21" t="s">
        <v>2435</v>
      </c>
      <c r="E156" s="28" t="s">
        <v>2436</v>
      </c>
      <c r="F156" s="28" t="s">
        <v>199</v>
      </c>
      <c r="G156" s="31" t="s">
        <v>2437</v>
      </c>
      <c r="H156" s="232" t="s">
        <v>2406</v>
      </c>
      <c r="I156" s="283" t="s">
        <v>186</v>
      </c>
      <c r="J156" s="49">
        <v>635.89</v>
      </c>
      <c r="K156" s="49">
        <v>635.89</v>
      </c>
      <c r="L156" s="54">
        <v>0</v>
      </c>
      <c r="M156" s="28"/>
    </row>
    <row r="157" spans="1:13" ht="19.5" customHeight="1" x14ac:dyDescent="0.25">
      <c r="A157" s="28" t="s">
        <v>82</v>
      </c>
      <c r="B157" s="28" t="s">
        <v>83</v>
      </c>
      <c r="C157" s="28" t="s">
        <v>651</v>
      </c>
      <c r="D157" s="21" t="s">
        <v>2438</v>
      </c>
      <c r="E157" s="28" t="s">
        <v>2439</v>
      </c>
      <c r="F157" s="28" t="s">
        <v>199</v>
      </c>
      <c r="G157" s="31" t="s">
        <v>2440</v>
      </c>
      <c r="H157" s="232" t="s">
        <v>2410</v>
      </c>
      <c r="I157" s="283" t="s">
        <v>186</v>
      </c>
      <c r="J157" s="49">
        <v>1804.98</v>
      </c>
      <c r="K157" s="49">
        <v>1804.98</v>
      </c>
      <c r="L157" s="54">
        <v>0</v>
      </c>
      <c r="M157" s="28"/>
    </row>
    <row r="158" spans="1:13" ht="15.75" customHeight="1" x14ac:dyDescent="0.25">
      <c r="A158" s="28" t="s">
        <v>82</v>
      </c>
      <c r="B158" s="28" t="s">
        <v>83</v>
      </c>
      <c r="C158" s="28" t="s">
        <v>651</v>
      </c>
      <c r="D158" s="21" t="s">
        <v>2441</v>
      </c>
      <c r="E158" s="28" t="s">
        <v>2442</v>
      </c>
      <c r="F158" s="28" t="s">
        <v>199</v>
      </c>
      <c r="G158" s="31" t="s">
        <v>2443</v>
      </c>
      <c r="H158" s="232" t="s">
        <v>2414</v>
      </c>
      <c r="I158" s="283" t="s">
        <v>186</v>
      </c>
      <c r="J158" s="49">
        <v>2871.38</v>
      </c>
      <c r="K158" s="49">
        <v>2871.38</v>
      </c>
      <c r="L158" s="54">
        <v>0</v>
      </c>
      <c r="M158" s="28"/>
    </row>
    <row r="159" spans="1:13" ht="15.75" customHeight="1" x14ac:dyDescent="0.25">
      <c r="A159" s="28" t="s">
        <v>82</v>
      </c>
      <c r="B159" s="28" t="s">
        <v>83</v>
      </c>
      <c r="C159" s="28" t="s">
        <v>252</v>
      </c>
      <c r="D159" s="21" t="s">
        <v>2444</v>
      </c>
      <c r="E159" s="28" t="s">
        <v>2057</v>
      </c>
      <c r="F159" s="28" t="s">
        <v>199</v>
      </c>
      <c r="G159" s="31" t="s">
        <v>2445</v>
      </c>
      <c r="H159" s="232" t="s">
        <v>2446</v>
      </c>
      <c r="I159" s="283" t="s">
        <v>186</v>
      </c>
      <c r="J159" s="49">
        <v>370.28</v>
      </c>
      <c r="K159" s="49">
        <v>370.28</v>
      </c>
      <c r="L159" s="54">
        <v>0</v>
      </c>
      <c r="M159" s="28"/>
    </row>
    <row r="160" spans="1:13" ht="15.75" customHeight="1" x14ac:dyDescent="0.25">
      <c r="A160" s="28" t="s">
        <v>82</v>
      </c>
      <c r="B160" s="28" t="s">
        <v>83</v>
      </c>
      <c r="C160" s="28" t="s">
        <v>252</v>
      </c>
      <c r="D160" s="21" t="s">
        <v>2447</v>
      </c>
      <c r="E160" s="28" t="s">
        <v>2061</v>
      </c>
      <c r="F160" s="28" t="s">
        <v>199</v>
      </c>
      <c r="G160" s="31" t="s">
        <v>2448</v>
      </c>
      <c r="H160" s="232" t="s">
        <v>2446</v>
      </c>
      <c r="I160" s="283" t="s">
        <v>186</v>
      </c>
      <c r="J160" s="49">
        <v>701.06</v>
      </c>
      <c r="K160" s="49">
        <v>701.06</v>
      </c>
      <c r="L160" s="54">
        <v>0</v>
      </c>
      <c r="M160" s="28"/>
    </row>
    <row r="161" spans="1:13" ht="15.75" customHeight="1" x14ac:dyDescent="0.25">
      <c r="A161" s="28" t="s">
        <v>82</v>
      </c>
      <c r="B161" s="28" t="s">
        <v>83</v>
      </c>
      <c r="C161" s="28" t="s">
        <v>252</v>
      </c>
      <c r="D161" s="21" t="s">
        <v>2449</v>
      </c>
      <c r="E161" s="28" t="s">
        <v>2065</v>
      </c>
      <c r="F161" s="28" t="s">
        <v>199</v>
      </c>
      <c r="G161" s="31" t="s">
        <v>2450</v>
      </c>
      <c r="H161" s="232" t="s">
        <v>2446</v>
      </c>
      <c r="I161" s="283" t="s">
        <v>186</v>
      </c>
      <c r="J161" s="49">
        <v>1036.78</v>
      </c>
      <c r="K161" s="49">
        <v>1036.78</v>
      </c>
      <c r="L161" s="54">
        <v>0</v>
      </c>
      <c r="M161" s="28"/>
    </row>
    <row r="162" spans="1:13" ht="15.75" customHeight="1" x14ac:dyDescent="0.25">
      <c r="A162" s="28" t="s">
        <v>82</v>
      </c>
      <c r="B162" s="28" t="s">
        <v>83</v>
      </c>
      <c r="C162" s="28" t="s">
        <v>252</v>
      </c>
      <c r="D162" s="21" t="s">
        <v>2451</v>
      </c>
      <c r="E162" s="28" t="s">
        <v>2069</v>
      </c>
      <c r="F162" s="28" t="s">
        <v>199</v>
      </c>
      <c r="G162" s="31" t="s">
        <v>2452</v>
      </c>
      <c r="H162" s="232" t="s">
        <v>2446</v>
      </c>
      <c r="I162" s="283" t="s">
        <v>186</v>
      </c>
      <c r="J162" s="49">
        <v>1333</v>
      </c>
      <c r="K162" s="49">
        <v>1333</v>
      </c>
      <c r="L162" s="54">
        <v>0</v>
      </c>
      <c r="M162" s="28"/>
    </row>
    <row r="163" spans="1:13" ht="15.75" customHeight="1" x14ac:dyDescent="0.25">
      <c r="A163" s="28" t="s">
        <v>82</v>
      </c>
      <c r="B163" s="28" t="s">
        <v>83</v>
      </c>
      <c r="C163" s="28" t="s">
        <v>252</v>
      </c>
      <c r="D163" s="21" t="s">
        <v>2453</v>
      </c>
      <c r="E163" s="28" t="s">
        <v>2073</v>
      </c>
      <c r="F163" s="28" t="s">
        <v>199</v>
      </c>
      <c r="G163" s="31" t="s">
        <v>2454</v>
      </c>
      <c r="H163" s="232" t="s">
        <v>2446</v>
      </c>
      <c r="I163" s="283" t="s">
        <v>186</v>
      </c>
      <c r="J163" s="49">
        <v>1629.22</v>
      </c>
      <c r="K163" s="49">
        <v>1629.22</v>
      </c>
      <c r="L163" s="54">
        <v>0</v>
      </c>
      <c r="M163" s="28"/>
    </row>
    <row r="164" spans="1:13" ht="15.75" customHeight="1" x14ac:dyDescent="0.25">
      <c r="A164" s="28" t="s">
        <v>82</v>
      </c>
      <c r="B164" s="28" t="s">
        <v>83</v>
      </c>
      <c r="C164" s="28" t="s">
        <v>252</v>
      </c>
      <c r="D164" s="21" t="s">
        <v>2455</v>
      </c>
      <c r="E164" s="28" t="s">
        <v>2189</v>
      </c>
      <c r="F164" s="28" t="s">
        <v>199</v>
      </c>
      <c r="G164" s="31" t="s">
        <v>2456</v>
      </c>
      <c r="H164" s="232" t="s">
        <v>2457</v>
      </c>
      <c r="I164" s="283" t="s">
        <v>186</v>
      </c>
      <c r="J164" s="49">
        <v>503.58</v>
      </c>
      <c r="K164" s="49">
        <v>503.58</v>
      </c>
      <c r="L164" s="54">
        <v>0</v>
      </c>
      <c r="M164" s="28"/>
    </row>
    <row r="165" spans="1:13" ht="15.75" customHeight="1" x14ac:dyDescent="0.25">
      <c r="A165" s="28" t="s">
        <v>82</v>
      </c>
      <c r="B165" s="28" t="s">
        <v>83</v>
      </c>
      <c r="C165" s="28" t="s">
        <v>252</v>
      </c>
      <c r="D165" s="21" t="s">
        <v>2458</v>
      </c>
      <c r="E165" s="28" t="s">
        <v>2193</v>
      </c>
      <c r="F165" s="28" t="s">
        <v>199</v>
      </c>
      <c r="G165" s="31" t="s">
        <v>2459</v>
      </c>
      <c r="H165" s="232" t="s">
        <v>2457</v>
      </c>
      <c r="I165" s="283" t="s">
        <v>186</v>
      </c>
      <c r="J165" s="49">
        <v>962.72</v>
      </c>
      <c r="K165" s="49">
        <v>962.72</v>
      </c>
      <c r="L165" s="54">
        <v>0</v>
      </c>
      <c r="M165" s="28"/>
    </row>
    <row r="166" spans="1:13" ht="15.75" customHeight="1" x14ac:dyDescent="0.25">
      <c r="A166" s="28" t="s">
        <v>82</v>
      </c>
      <c r="B166" s="28" t="s">
        <v>83</v>
      </c>
      <c r="C166" s="28" t="s">
        <v>252</v>
      </c>
      <c r="D166" s="21" t="s">
        <v>2460</v>
      </c>
      <c r="E166" s="28" t="s">
        <v>2196</v>
      </c>
      <c r="F166" s="28" t="s">
        <v>199</v>
      </c>
      <c r="G166" s="31" t="s">
        <v>2461</v>
      </c>
      <c r="H166" s="232" t="s">
        <v>2457</v>
      </c>
      <c r="I166" s="283" t="s">
        <v>186</v>
      </c>
      <c r="J166" s="49">
        <v>1392.24</v>
      </c>
      <c r="K166" s="49">
        <v>1392.24</v>
      </c>
      <c r="L166" s="54">
        <v>0</v>
      </c>
      <c r="M166" s="28"/>
    </row>
    <row r="167" spans="1:13" ht="15.75" customHeight="1" x14ac:dyDescent="0.25">
      <c r="A167" s="28" t="s">
        <v>82</v>
      </c>
      <c r="B167" s="28" t="s">
        <v>83</v>
      </c>
      <c r="C167" s="28" t="s">
        <v>252</v>
      </c>
      <c r="D167" s="21" t="s">
        <v>2462</v>
      </c>
      <c r="E167" s="28" t="s">
        <v>2199</v>
      </c>
      <c r="F167" s="28" t="s">
        <v>199</v>
      </c>
      <c r="G167" s="31" t="s">
        <v>2463</v>
      </c>
      <c r="H167" s="232" t="s">
        <v>2457</v>
      </c>
      <c r="I167" s="283" t="s">
        <v>186</v>
      </c>
      <c r="J167" s="49">
        <v>1826.7</v>
      </c>
      <c r="K167" s="49">
        <v>1826.7</v>
      </c>
      <c r="L167" s="54">
        <v>0</v>
      </c>
      <c r="M167" s="28"/>
    </row>
    <row r="168" spans="1:13" ht="15.75" customHeight="1" x14ac:dyDescent="0.25">
      <c r="A168" s="28" t="s">
        <v>82</v>
      </c>
      <c r="B168" s="28" t="s">
        <v>83</v>
      </c>
      <c r="C168" s="28" t="s">
        <v>252</v>
      </c>
      <c r="D168" s="21" t="s">
        <v>2464</v>
      </c>
      <c r="E168" s="28" t="s">
        <v>2202</v>
      </c>
      <c r="F168" s="28" t="s">
        <v>199</v>
      </c>
      <c r="G168" s="31" t="s">
        <v>2465</v>
      </c>
      <c r="H168" s="232" t="s">
        <v>2457</v>
      </c>
      <c r="I168" s="283" t="s">
        <v>186</v>
      </c>
      <c r="J168" s="49">
        <v>2196.98</v>
      </c>
      <c r="K168" s="49">
        <v>2196.98</v>
      </c>
      <c r="L168" s="54">
        <v>0</v>
      </c>
      <c r="M168" s="28"/>
    </row>
    <row r="169" spans="1:13" ht="15.75" customHeight="1" x14ac:dyDescent="0.25">
      <c r="A169" s="28" t="s">
        <v>82</v>
      </c>
      <c r="B169" s="28" t="s">
        <v>83</v>
      </c>
      <c r="C169" s="28" t="s">
        <v>252</v>
      </c>
      <c r="D169" s="21" t="s">
        <v>2466</v>
      </c>
      <c r="E169" s="28" t="s">
        <v>2037</v>
      </c>
      <c r="F169" s="28" t="s">
        <v>199</v>
      </c>
      <c r="G169" s="31" t="s">
        <v>2467</v>
      </c>
      <c r="H169" s="232" t="s">
        <v>2468</v>
      </c>
      <c r="I169" s="283" t="s">
        <v>186</v>
      </c>
      <c r="J169" s="49">
        <v>256.73</v>
      </c>
      <c r="K169" s="49">
        <v>256.73</v>
      </c>
      <c r="L169" s="54">
        <v>0</v>
      </c>
      <c r="M169" s="28"/>
    </row>
    <row r="170" spans="1:13" ht="15.75" customHeight="1" x14ac:dyDescent="0.25">
      <c r="A170" s="28" t="s">
        <v>82</v>
      </c>
      <c r="B170" s="28" t="s">
        <v>83</v>
      </c>
      <c r="C170" s="28" t="s">
        <v>252</v>
      </c>
      <c r="D170" s="21" t="s">
        <v>2469</v>
      </c>
      <c r="E170" s="28" t="s">
        <v>2041</v>
      </c>
      <c r="F170" s="28" t="s">
        <v>199</v>
      </c>
      <c r="G170" s="31" t="s">
        <v>2470</v>
      </c>
      <c r="H170" s="232" t="s">
        <v>2471</v>
      </c>
      <c r="I170" s="283" t="s">
        <v>186</v>
      </c>
      <c r="J170" s="49">
        <v>473.95</v>
      </c>
      <c r="K170" s="49">
        <v>473.95</v>
      </c>
      <c r="L170" s="54">
        <v>0</v>
      </c>
      <c r="M170" s="28"/>
    </row>
    <row r="171" spans="1:13" ht="15.75" customHeight="1" x14ac:dyDescent="0.25">
      <c r="A171" s="28" t="s">
        <v>82</v>
      </c>
      <c r="B171" s="28" t="s">
        <v>83</v>
      </c>
      <c r="C171" s="28" t="s">
        <v>252</v>
      </c>
      <c r="D171" s="21" t="s">
        <v>2472</v>
      </c>
      <c r="E171" s="28" t="s">
        <v>2045</v>
      </c>
      <c r="F171" s="28" t="s">
        <v>199</v>
      </c>
      <c r="G171" s="31" t="s">
        <v>2473</v>
      </c>
      <c r="H171" s="232" t="s">
        <v>2471</v>
      </c>
      <c r="I171" s="283" t="s">
        <v>186</v>
      </c>
      <c r="J171" s="49">
        <v>691.18</v>
      </c>
      <c r="K171" s="49">
        <v>691.18</v>
      </c>
      <c r="L171" s="54">
        <v>0</v>
      </c>
      <c r="M171" s="28"/>
    </row>
    <row r="172" spans="1:13" ht="15.75" customHeight="1" x14ac:dyDescent="0.25">
      <c r="A172" s="28" t="s">
        <v>82</v>
      </c>
      <c r="B172" s="28" t="s">
        <v>83</v>
      </c>
      <c r="C172" s="28" t="s">
        <v>252</v>
      </c>
      <c r="D172" s="21" t="s">
        <v>2474</v>
      </c>
      <c r="E172" s="28" t="s">
        <v>2049</v>
      </c>
      <c r="F172" s="28" t="s">
        <v>199</v>
      </c>
      <c r="G172" s="31" t="s">
        <v>2475</v>
      </c>
      <c r="H172" s="232" t="s">
        <v>2471</v>
      </c>
      <c r="I172" s="283" t="s">
        <v>186</v>
      </c>
      <c r="J172" s="49">
        <v>888.66</v>
      </c>
      <c r="K172" s="49">
        <v>888.66</v>
      </c>
      <c r="L172" s="54">
        <v>0</v>
      </c>
      <c r="M172" s="28"/>
    </row>
    <row r="173" spans="1:13" ht="15.75" customHeight="1" x14ac:dyDescent="0.25">
      <c r="A173" s="28" t="s">
        <v>82</v>
      </c>
      <c r="B173" s="28" t="s">
        <v>83</v>
      </c>
      <c r="C173" s="28" t="s">
        <v>252</v>
      </c>
      <c r="D173" s="21" t="s">
        <v>2476</v>
      </c>
      <c r="E173" s="28" t="s">
        <v>2053</v>
      </c>
      <c r="F173" s="28" t="s">
        <v>199</v>
      </c>
      <c r="G173" s="31" t="s">
        <v>2477</v>
      </c>
      <c r="H173" s="232" t="s">
        <v>2468</v>
      </c>
      <c r="I173" s="283" t="s">
        <v>186</v>
      </c>
      <c r="J173" s="49">
        <v>1081.21</v>
      </c>
      <c r="K173" s="49">
        <v>1081.21</v>
      </c>
      <c r="L173" s="54">
        <v>0</v>
      </c>
      <c r="M173" s="28"/>
    </row>
    <row r="174" spans="1:13" ht="15.75" customHeight="1" x14ac:dyDescent="0.25">
      <c r="A174" s="28" t="s">
        <v>82</v>
      </c>
      <c r="B174" s="28" t="s">
        <v>83</v>
      </c>
      <c r="C174" s="28" t="s">
        <v>252</v>
      </c>
      <c r="D174" s="21" t="s">
        <v>2478</v>
      </c>
      <c r="E174" s="28" t="s">
        <v>2143</v>
      </c>
      <c r="F174" s="28" t="s">
        <v>199</v>
      </c>
      <c r="G174" s="31" t="s">
        <v>2479</v>
      </c>
      <c r="H174" s="232" t="s">
        <v>2480</v>
      </c>
      <c r="I174" s="283" t="s">
        <v>186</v>
      </c>
      <c r="J174" s="49">
        <v>473.95</v>
      </c>
      <c r="K174" s="49">
        <v>473.95</v>
      </c>
      <c r="L174" s="54">
        <v>0</v>
      </c>
      <c r="M174" s="28"/>
    </row>
    <row r="175" spans="1:13" ht="15.75" customHeight="1" x14ac:dyDescent="0.25">
      <c r="A175" s="28" t="s">
        <v>82</v>
      </c>
      <c r="B175" s="28" t="s">
        <v>83</v>
      </c>
      <c r="C175" s="28" t="s">
        <v>252</v>
      </c>
      <c r="D175" s="21" t="s">
        <v>2481</v>
      </c>
      <c r="E175" s="28" t="s">
        <v>2146</v>
      </c>
      <c r="F175" s="28" t="s">
        <v>199</v>
      </c>
      <c r="G175" s="31" t="s">
        <v>2482</v>
      </c>
      <c r="H175" s="232" t="s">
        <v>2480</v>
      </c>
      <c r="I175" s="283" t="s">
        <v>186</v>
      </c>
      <c r="J175" s="49">
        <v>888.66</v>
      </c>
      <c r="K175" s="49">
        <v>888.66</v>
      </c>
      <c r="L175" s="54">
        <v>0</v>
      </c>
      <c r="M175" s="28"/>
    </row>
    <row r="176" spans="1:13" ht="15.75" customHeight="1" x14ac:dyDescent="0.25">
      <c r="A176" s="28" t="s">
        <v>82</v>
      </c>
      <c r="B176" s="28" t="s">
        <v>83</v>
      </c>
      <c r="C176" s="28" t="s">
        <v>252</v>
      </c>
      <c r="D176" s="21" t="s">
        <v>2483</v>
      </c>
      <c r="E176" s="28" t="s">
        <v>2149</v>
      </c>
      <c r="F176" s="28" t="s">
        <v>199</v>
      </c>
      <c r="G176" s="31" t="s">
        <v>2484</v>
      </c>
      <c r="H176" s="232" t="s">
        <v>2480</v>
      </c>
      <c r="I176" s="283" t="s">
        <v>186</v>
      </c>
      <c r="J176" s="49">
        <v>1298.44</v>
      </c>
      <c r="K176" s="49">
        <v>1298.44</v>
      </c>
      <c r="L176" s="54">
        <v>0</v>
      </c>
      <c r="M176" s="28"/>
    </row>
    <row r="177" spans="1:13" ht="15.75" customHeight="1" x14ac:dyDescent="0.25">
      <c r="A177" s="28" t="s">
        <v>82</v>
      </c>
      <c r="B177" s="28" t="s">
        <v>83</v>
      </c>
      <c r="C177" s="28" t="s">
        <v>252</v>
      </c>
      <c r="D177" s="21" t="s">
        <v>2485</v>
      </c>
      <c r="E177" s="28" t="s">
        <v>2152</v>
      </c>
      <c r="F177" s="28" t="s">
        <v>199</v>
      </c>
      <c r="G177" s="31" t="s">
        <v>2486</v>
      </c>
      <c r="H177" s="232" t="s">
        <v>2480</v>
      </c>
      <c r="I177" s="283" t="s">
        <v>186</v>
      </c>
      <c r="J177" s="49">
        <v>1678.59</v>
      </c>
      <c r="K177" s="49">
        <v>1678.59</v>
      </c>
      <c r="L177" s="54">
        <v>0</v>
      </c>
      <c r="M177" s="28"/>
    </row>
    <row r="178" spans="1:13" ht="15.75" customHeight="1" x14ac:dyDescent="0.25">
      <c r="A178" s="28" t="s">
        <v>82</v>
      </c>
      <c r="B178" s="28" t="s">
        <v>83</v>
      </c>
      <c r="C178" s="28" t="s">
        <v>252</v>
      </c>
      <c r="D178" s="21" t="s">
        <v>2487</v>
      </c>
      <c r="E178" s="28" t="s">
        <v>2155</v>
      </c>
      <c r="F178" s="28" t="s">
        <v>199</v>
      </c>
      <c r="G178" s="31" t="s">
        <v>2488</v>
      </c>
      <c r="H178" s="232" t="s">
        <v>2480</v>
      </c>
      <c r="I178" s="283" t="s">
        <v>186</v>
      </c>
      <c r="J178" s="49">
        <v>2024.18</v>
      </c>
      <c r="K178" s="49">
        <v>2024.18</v>
      </c>
      <c r="L178" s="54">
        <v>0</v>
      </c>
      <c r="M178" s="28"/>
    </row>
    <row r="179" spans="1:13" ht="15.75" customHeight="1" x14ac:dyDescent="0.25">
      <c r="A179" s="28" t="s">
        <v>82</v>
      </c>
      <c r="B179" s="28" t="s">
        <v>83</v>
      </c>
      <c r="C179" s="28" t="s">
        <v>252</v>
      </c>
      <c r="D179" s="21" t="s">
        <v>2489</v>
      </c>
      <c r="E179" s="28" t="s">
        <v>2490</v>
      </c>
      <c r="F179" s="28" t="s">
        <v>199</v>
      </c>
      <c r="G179" s="31" t="s">
        <v>2491</v>
      </c>
      <c r="H179" s="232" t="s">
        <v>2492</v>
      </c>
      <c r="I179" s="283" t="s">
        <v>186</v>
      </c>
      <c r="J179" s="49">
        <v>320.91000000000003</v>
      </c>
      <c r="K179" s="49">
        <v>320.91000000000003</v>
      </c>
      <c r="L179" s="54">
        <v>0</v>
      </c>
      <c r="M179" s="28"/>
    </row>
    <row r="180" spans="1:13" ht="19.5" customHeight="1" x14ac:dyDescent="0.25">
      <c r="A180" s="28" t="s">
        <v>82</v>
      </c>
      <c r="B180" s="28" t="s">
        <v>83</v>
      </c>
      <c r="C180" s="28" t="s">
        <v>252</v>
      </c>
      <c r="D180" s="21" t="s">
        <v>2493</v>
      </c>
      <c r="E180" s="28" t="s">
        <v>2494</v>
      </c>
      <c r="F180" s="28" t="s">
        <v>199</v>
      </c>
      <c r="G180" s="31" t="s">
        <v>2495</v>
      </c>
      <c r="H180" s="232" t="s">
        <v>2496</v>
      </c>
      <c r="I180" s="283" t="s">
        <v>186</v>
      </c>
      <c r="J180" s="49">
        <v>592.44000000000005</v>
      </c>
      <c r="K180" s="49">
        <v>592.44000000000005</v>
      </c>
      <c r="L180" s="54">
        <v>0</v>
      </c>
      <c r="M180" s="28"/>
    </row>
    <row r="181" spans="1:13" ht="19.5" customHeight="1" x14ac:dyDescent="0.25">
      <c r="A181" s="28" t="s">
        <v>82</v>
      </c>
      <c r="B181" s="28" t="s">
        <v>83</v>
      </c>
      <c r="C181" s="28" t="s">
        <v>252</v>
      </c>
      <c r="D181" s="21" t="s">
        <v>2497</v>
      </c>
      <c r="E181" s="28" t="s">
        <v>2498</v>
      </c>
      <c r="F181" s="28" t="s">
        <v>199</v>
      </c>
      <c r="G181" s="31" t="s">
        <v>2499</v>
      </c>
      <c r="H181" s="232" t="s">
        <v>2500</v>
      </c>
      <c r="I181" s="283" t="s">
        <v>186</v>
      </c>
      <c r="J181" s="49">
        <v>849.17</v>
      </c>
      <c r="K181" s="49">
        <v>849.17</v>
      </c>
      <c r="L181" s="54">
        <v>0</v>
      </c>
      <c r="M181" s="28"/>
    </row>
    <row r="182" spans="1:13" ht="19.5" customHeight="1" x14ac:dyDescent="0.25">
      <c r="A182" s="28" t="s">
        <v>82</v>
      </c>
      <c r="B182" s="28" t="s">
        <v>83</v>
      </c>
      <c r="C182" s="28" t="s">
        <v>252</v>
      </c>
      <c r="D182" s="21" t="s">
        <v>2501</v>
      </c>
      <c r="E182" s="28" t="s">
        <v>2502</v>
      </c>
      <c r="F182" s="28" t="s">
        <v>199</v>
      </c>
      <c r="G182" s="31" t="s">
        <v>2503</v>
      </c>
      <c r="H182" s="232" t="s">
        <v>2504</v>
      </c>
      <c r="I182" s="283" t="s">
        <v>186</v>
      </c>
      <c r="J182" s="49">
        <v>1086.1500000000001</v>
      </c>
      <c r="K182" s="49">
        <v>1086.1500000000001</v>
      </c>
      <c r="L182" s="54">
        <v>0</v>
      </c>
      <c r="M182" s="28"/>
    </row>
    <row r="183" spans="1:13" ht="19.5" customHeight="1" x14ac:dyDescent="0.25">
      <c r="A183" s="28" t="s">
        <v>82</v>
      </c>
      <c r="B183" s="28" t="s">
        <v>83</v>
      </c>
      <c r="C183" s="28" t="s">
        <v>252</v>
      </c>
      <c r="D183" s="21" t="s">
        <v>2505</v>
      </c>
      <c r="E183" s="28" t="s">
        <v>2506</v>
      </c>
      <c r="F183" s="28" t="s">
        <v>199</v>
      </c>
      <c r="G183" s="31" t="s">
        <v>2507</v>
      </c>
      <c r="H183" s="232" t="s">
        <v>2508</v>
      </c>
      <c r="I183" s="283" t="s">
        <v>186</v>
      </c>
      <c r="J183" s="49">
        <v>1308.31</v>
      </c>
      <c r="K183" s="49">
        <v>1308.31</v>
      </c>
      <c r="L183" s="54">
        <v>0</v>
      </c>
      <c r="M183" s="28"/>
    </row>
    <row r="184" spans="1:13" ht="19.5" customHeight="1" x14ac:dyDescent="0.25">
      <c r="A184" s="28" t="s">
        <v>82</v>
      </c>
      <c r="B184" s="28" t="s">
        <v>83</v>
      </c>
      <c r="C184" s="28" t="s">
        <v>252</v>
      </c>
      <c r="D184" s="21" t="s">
        <v>2509</v>
      </c>
      <c r="E184" s="28" t="s">
        <v>2306</v>
      </c>
      <c r="F184" s="28" t="s">
        <v>199</v>
      </c>
      <c r="G184" s="31" t="s">
        <v>2510</v>
      </c>
      <c r="H184" s="232" t="s">
        <v>2457</v>
      </c>
      <c r="I184" s="283" t="s">
        <v>186</v>
      </c>
      <c r="J184" s="49">
        <v>1283.6300000000001</v>
      </c>
      <c r="K184" s="49">
        <v>1283.6300000000001</v>
      </c>
      <c r="L184" s="54">
        <v>0</v>
      </c>
      <c r="M184" s="28"/>
    </row>
    <row r="185" spans="1:13" ht="19.5" customHeight="1" x14ac:dyDescent="0.25">
      <c r="A185" s="28" t="s">
        <v>82</v>
      </c>
      <c r="B185" s="28" t="s">
        <v>83</v>
      </c>
      <c r="C185" s="28" t="s">
        <v>252</v>
      </c>
      <c r="D185" s="21" t="s">
        <v>2511</v>
      </c>
      <c r="E185" s="28" t="s">
        <v>2512</v>
      </c>
      <c r="F185" s="28" t="s">
        <v>199</v>
      </c>
      <c r="G185" s="31" t="s">
        <v>2513</v>
      </c>
      <c r="H185" s="232" t="s">
        <v>2457</v>
      </c>
      <c r="I185" s="283" t="s">
        <v>186</v>
      </c>
      <c r="J185" s="49">
        <v>2409.27</v>
      </c>
      <c r="K185" s="49">
        <v>2409.27</v>
      </c>
      <c r="L185" s="54">
        <v>0</v>
      </c>
      <c r="M185" s="28"/>
    </row>
    <row r="186" spans="1:13" ht="19.5" customHeight="1" x14ac:dyDescent="0.25">
      <c r="A186" s="28" t="s">
        <v>82</v>
      </c>
      <c r="B186" s="28" t="s">
        <v>83</v>
      </c>
      <c r="C186" s="28" t="s">
        <v>252</v>
      </c>
      <c r="D186" s="21" t="s">
        <v>2514</v>
      </c>
      <c r="E186" s="28" t="s">
        <v>2310</v>
      </c>
      <c r="F186" s="28" t="s">
        <v>199</v>
      </c>
      <c r="G186" s="31" t="s">
        <v>2515</v>
      </c>
      <c r="H186" s="232" t="s">
        <v>2457</v>
      </c>
      <c r="I186" s="283" t="s">
        <v>186</v>
      </c>
      <c r="J186" s="49">
        <v>3475.67</v>
      </c>
      <c r="K186" s="49">
        <v>3475.67</v>
      </c>
      <c r="L186" s="54">
        <v>0</v>
      </c>
      <c r="M186" s="28"/>
    </row>
    <row r="187" spans="1:13" ht="19.5" customHeight="1" x14ac:dyDescent="0.25">
      <c r="A187" s="28" t="s">
        <v>82</v>
      </c>
      <c r="B187" s="28" t="s">
        <v>83</v>
      </c>
      <c r="C187" s="28" t="s">
        <v>252</v>
      </c>
      <c r="D187" s="21" t="s">
        <v>2516</v>
      </c>
      <c r="E187" s="28" t="s">
        <v>2517</v>
      </c>
      <c r="F187" s="28" t="s">
        <v>199</v>
      </c>
      <c r="G187" s="31" t="s">
        <v>2518</v>
      </c>
      <c r="H187" s="232" t="s">
        <v>2457</v>
      </c>
      <c r="I187" s="283" t="s">
        <v>186</v>
      </c>
      <c r="J187" s="49">
        <v>4482.82</v>
      </c>
      <c r="K187" s="49">
        <v>4482.82</v>
      </c>
      <c r="L187" s="54">
        <v>0</v>
      </c>
      <c r="M187" s="28"/>
    </row>
    <row r="188" spans="1:13" ht="19.5" customHeight="1" x14ac:dyDescent="0.25">
      <c r="A188" s="28" t="s">
        <v>82</v>
      </c>
      <c r="B188" s="28" t="s">
        <v>83</v>
      </c>
      <c r="C188" s="28" t="s">
        <v>252</v>
      </c>
      <c r="D188" s="21" t="s">
        <v>2519</v>
      </c>
      <c r="E188" s="28" t="s">
        <v>2321</v>
      </c>
      <c r="F188" s="28" t="s">
        <v>199</v>
      </c>
      <c r="G188" s="31" t="s">
        <v>2520</v>
      </c>
      <c r="H188" s="232" t="s">
        <v>2457</v>
      </c>
      <c r="I188" s="283" t="s">
        <v>186</v>
      </c>
      <c r="J188" s="49">
        <v>5331.99</v>
      </c>
      <c r="K188" s="49">
        <v>5331.99</v>
      </c>
      <c r="L188" s="54">
        <v>0</v>
      </c>
      <c r="M188" s="28"/>
    </row>
    <row r="189" spans="1:13" ht="19.5" customHeight="1" x14ac:dyDescent="0.25">
      <c r="A189" s="28" t="s">
        <v>82</v>
      </c>
      <c r="B189" s="28" t="s">
        <v>83</v>
      </c>
      <c r="C189" s="28" t="s">
        <v>2252</v>
      </c>
      <c r="D189" s="21" t="s">
        <v>2521</v>
      </c>
      <c r="E189" s="28" t="s">
        <v>2522</v>
      </c>
      <c r="F189" s="28" t="s">
        <v>199</v>
      </c>
      <c r="G189" s="31" t="s">
        <v>2523</v>
      </c>
      <c r="H189" s="232" t="s">
        <v>2524</v>
      </c>
      <c r="I189" s="283" t="s">
        <v>186</v>
      </c>
      <c r="J189" s="49">
        <v>389.04</v>
      </c>
      <c r="K189" s="49">
        <v>389.04</v>
      </c>
      <c r="L189" s="54">
        <v>0</v>
      </c>
      <c r="M189" s="28"/>
    </row>
    <row r="190" spans="1:13" ht="19.5" customHeight="1" x14ac:dyDescent="0.25">
      <c r="A190" s="28" t="s">
        <v>82</v>
      </c>
      <c r="B190" s="28" t="s">
        <v>83</v>
      </c>
      <c r="C190" s="28" t="s">
        <v>2252</v>
      </c>
      <c r="D190" s="21" t="s">
        <v>2525</v>
      </c>
      <c r="E190" s="28" t="s">
        <v>2526</v>
      </c>
      <c r="F190" s="28" t="s">
        <v>199</v>
      </c>
      <c r="G190" s="31" t="s">
        <v>2527</v>
      </c>
      <c r="H190" s="232" t="s">
        <v>2528</v>
      </c>
      <c r="I190" s="283" t="s">
        <v>186</v>
      </c>
      <c r="J190" s="49">
        <v>1105.8900000000001</v>
      </c>
      <c r="K190" s="49">
        <v>1105.8900000000001</v>
      </c>
      <c r="L190" s="54">
        <v>0</v>
      </c>
      <c r="M190" s="28"/>
    </row>
    <row r="191" spans="1:13" ht="19.5" customHeight="1" x14ac:dyDescent="0.25">
      <c r="A191" s="28" t="s">
        <v>82</v>
      </c>
      <c r="B191" s="28" t="s">
        <v>83</v>
      </c>
      <c r="C191" s="28" t="s">
        <v>2252</v>
      </c>
      <c r="D191" s="21" t="s">
        <v>2529</v>
      </c>
      <c r="E191" s="28" t="s">
        <v>2530</v>
      </c>
      <c r="F191" s="28" t="s">
        <v>199</v>
      </c>
      <c r="G191" s="31" t="s">
        <v>2531</v>
      </c>
      <c r="H191" s="232" t="s">
        <v>2532</v>
      </c>
      <c r="I191" s="283" t="s">
        <v>186</v>
      </c>
      <c r="J191" s="49">
        <v>1747.71</v>
      </c>
      <c r="K191" s="49">
        <v>1747.71</v>
      </c>
      <c r="L191" s="54">
        <v>0</v>
      </c>
      <c r="M191" s="28"/>
    </row>
    <row r="192" spans="1:13" ht="19.5" customHeight="1" x14ac:dyDescent="0.25">
      <c r="A192" s="28" t="s">
        <v>82</v>
      </c>
      <c r="B192" s="28" t="s">
        <v>83</v>
      </c>
      <c r="C192" s="28" t="s">
        <v>2252</v>
      </c>
      <c r="D192" s="21" t="s">
        <v>2533</v>
      </c>
      <c r="E192" s="28" t="s">
        <v>2534</v>
      </c>
      <c r="F192" s="28" t="s">
        <v>199</v>
      </c>
      <c r="G192" s="31" t="s">
        <v>2535</v>
      </c>
      <c r="H192" s="232" t="s">
        <v>2524</v>
      </c>
      <c r="I192" s="283" t="s">
        <v>186</v>
      </c>
      <c r="J192" s="49">
        <v>389.04</v>
      </c>
      <c r="K192" s="49">
        <v>389.04</v>
      </c>
      <c r="L192" s="54">
        <v>0</v>
      </c>
      <c r="M192" s="28"/>
    </row>
    <row r="193" spans="1:13" ht="19.5" customHeight="1" x14ac:dyDescent="0.25">
      <c r="A193" s="28" t="s">
        <v>82</v>
      </c>
      <c r="B193" s="28" t="s">
        <v>83</v>
      </c>
      <c r="C193" s="28" t="s">
        <v>2252</v>
      </c>
      <c r="D193" s="21" t="s">
        <v>2536</v>
      </c>
      <c r="E193" s="28" t="s">
        <v>2537</v>
      </c>
      <c r="F193" s="28" t="s">
        <v>199</v>
      </c>
      <c r="G193" s="31" t="s">
        <v>2538</v>
      </c>
      <c r="H193" s="232" t="s">
        <v>2528</v>
      </c>
      <c r="I193" s="283" t="s">
        <v>186</v>
      </c>
      <c r="J193" s="49">
        <v>1105.8900000000001</v>
      </c>
      <c r="K193" s="49">
        <v>1105.8900000000001</v>
      </c>
      <c r="L193" s="54">
        <v>0</v>
      </c>
      <c r="M193" s="28"/>
    </row>
    <row r="194" spans="1:13" ht="19.5" customHeight="1" x14ac:dyDescent="0.25">
      <c r="A194" s="28" t="s">
        <v>82</v>
      </c>
      <c r="B194" s="28" t="s">
        <v>83</v>
      </c>
      <c r="C194" s="28" t="s">
        <v>2252</v>
      </c>
      <c r="D194" s="21" t="s">
        <v>2539</v>
      </c>
      <c r="E194" s="28" t="s">
        <v>2540</v>
      </c>
      <c r="F194" s="28" t="s">
        <v>199</v>
      </c>
      <c r="G194" s="31" t="s">
        <v>2541</v>
      </c>
      <c r="H194" s="232" t="s">
        <v>2532</v>
      </c>
      <c r="I194" s="283" t="s">
        <v>186</v>
      </c>
      <c r="J194" s="49">
        <v>1747.71</v>
      </c>
      <c r="K194" s="49">
        <v>1747.71</v>
      </c>
      <c r="L194" s="54">
        <v>0</v>
      </c>
      <c r="M194" s="28"/>
    </row>
    <row r="195" spans="1:13" ht="50" x14ac:dyDescent="0.25">
      <c r="A195" s="28" t="s">
        <v>82</v>
      </c>
      <c r="B195" s="28" t="s">
        <v>83</v>
      </c>
      <c r="C195" s="28" t="s">
        <v>2252</v>
      </c>
      <c r="D195" s="21" t="s">
        <v>2542</v>
      </c>
      <c r="E195" s="28" t="s">
        <v>2543</v>
      </c>
      <c r="F195" s="28" t="s">
        <v>199</v>
      </c>
      <c r="G195" s="31" t="s">
        <v>2544</v>
      </c>
      <c r="H195" s="232" t="s">
        <v>2545</v>
      </c>
      <c r="I195" s="283" t="s">
        <v>186</v>
      </c>
      <c r="J195" s="49">
        <v>507.53</v>
      </c>
      <c r="K195" s="49">
        <v>507.53</v>
      </c>
      <c r="L195" s="54">
        <v>0</v>
      </c>
      <c r="M195" s="28"/>
    </row>
    <row r="196" spans="1:13" ht="50" x14ac:dyDescent="0.25">
      <c r="A196" s="28" t="s">
        <v>82</v>
      </c>
      <c r="B196" s="28" t="s">
        <v>83</v>
      </c>
      <c r="C196" s="28" t="s">
        <v>2252</v>
      </c>
      <c r="D196" s="21" t="s">
        <v>2546</v>
      </c>
      <c r="E196" s="28" t="s">
        <v>2547</v>
      </c>
      <c r="F196" s="28" t="s">
        <v>199</v>
      </c>
      <c r="G196" s="31" t="s">
        <v>2548</v>
      </c>
      <c r="H196" s="232" t="s">
        <v>2549</v>
      </c>
      <c r="I196" s="283" t="s">
        <v>186</v>
      </c>
      <c r="J196" s="49">
        <v>1446.55</v>
      </c>
      <c r="K196" s="49">
        <v>1446.55</v>
      </c>
      <c r="L196" s="54">
        <v>0</v>
      </c>
      <c r="M196" s="28"/>
    </row>
    <row r="197" spans="1:13" ht="50" x14ac:dyDescent="0.25">
      <c r="A197" s="28" t="s">
        <v>82</v>
      </c>
      <c r="B197" s="28" t="s">
        <v>83</v>
      </c>
      <c r="C197" s="28" t="s">
        <v>2252</v>
      </c>
      <c r="D197" s="21" t="s">
        <v>2550</v>
      </c>
      <c r="E197" s="28" t="s">
        <v>2551</v>
      </c>
      <c r="F197" s="28" t="s">
        <v>199</v>
      </c>
      <c r="G197" s="31" t="s">
        <v>2552</v>
      </c>
      <c r="H197" s="232" t="s">
        <v>2553</v>
      </c>
      <c r="I197" s="283" t="s">
        <v>186</v>
      </c>
      <c r="J197" s="49">
        <v>2284.86</v>
      </c>
      <c r="K197" s="49">
        <v>2284.86</v>
      </c>
      <c r="L197" s="54">
        <v>0</v>
      </c>
      <c r="M197" s="28"/>
    </row>
    <row r="198" spans="1:13" ht="50" x14ac:dyDescent="0.25">
      <c r="A198" s="28" t="s">
        <v>82</v>
      </c>
      <c r="B198" s="28" t="s">
        <v>83</v>
      </c>
      <c r="C198" s="28" t="s">
        <v>2252</v>
      </c>
      <c r="D198" s="21" t="s">
        <v>2554</v>
      </c>
      <c r="E198" s="28" t="s">
        <v>2555</v>
      </c>
      <c r="F198" s="28" t="s">
        <v>199</v>
      </c>
      <c r="G198" s="31" t="s">
        <v>2556</v>
      </c>
      <c r="H198" s="232" t="s">
        <v>2545</v>
      </c>
      <c r="I198" s="283" t="s">
        <v>186</v>
      </c>
      <c r="J198" s="49">
        <v>507.53</v>
      </c>
      <c r="K198" s="49">
        <v>507.53</v>
      </c>
      <c r="L198" s="54">
        <v>0</v>
      </c>
      <c r="M198" s="28"/>
    </row>
    <row r="199" spans="1:13" ht="50" x14ac:dyDescent="0.25">
      <c r="A199" s="28" t="s">
        <v>82</v>
      </c>
      <c r="B199" s="28" t="s">
        <v>83</v>
      </c>
      <c r="C199" s="28" t="s">
        <v>2252</v>
      </c>
      <c r="D199" s="21" t="s">
        <v>2557</v>
      </c>
      <c r="E199" s="28" t="s">
        <v>2558</v>
      </c>
      <c r="F199" s="28" t="s">
        <v>199</v>
      </c>
      <c r="G199" s="31" t="s">
        <v>2559</v>
      </c>
      <c r="H199" s="232" t="s">
        <v>2549</v>
      </c>
      <c r="I199" s="283" t="s">
        <v>186</v>
      </c>
      <c r="J199" s="49">
        <v>1446.55</v>
      </c>
      <c r="K199" s="49">
        <v>1446.55</v>
      </c>
      <c r="L199" s="54">
        <v>0</v>
      </c>
      <c r="M199" s="28"/>
    </row>
    <row r="200" spans="1:13" ht="50" x14ac:dyDescent="0.25">
      <c r="A200" s="28" t="s">
        <v>82</v>
      </c>
      <c r="B200" s="28" t="s">
        <v>83</v>
      </c>
      <c r="C200" s="28" t="s">
        <v>2252</v>
      </c>
      <c r="D200" s="21" t="s">
        <v>2560</v>
      </c>
      <c r="E200" s="28" t="s">
        <v>2561</v>
      </c>
      <c r="F200" s="28" t="s">
        <v>199</v>
      </c>
      <c r="G200" s="31" t="s">
        <v>2562</v>
      </c>
      <c r="H200" s="232" t="s">
        <v>2553</v>
      </c>
      <c r="I200" s="283" t="s">
        <v>186</v>
      </c>
      <c r="J200" s="49">
        <v>2284.86</v>
      </c>
      <c r="K200" s="49">
        <v>2284.86</v>
      </c>
      <c r="L200" s="54">
        <v>0</v>
      </c>
      <c r="M200" s="28"/>
    </row>
    <row r="201" spans="1:13" ht="38" x14ac:dyDescent="0.25">
      <c r="A201" s="28" t="s">
        <v>82</v>
      </c>
      <c r="B201" s="28" t="s">
        <v>83</v>
      </c>
      <c r="C201" s="28" t="s">
        <v>2252</v>
      </c>
      <c r="D201" s="21" t="s">
        <v>2563</v>
      </c>
      <c r="E201" s="28" t="s">
        <v>2564</v>
      </c>
      <c r="F201" s="28" t="s">
        <v>199</v>
      </c>
      <c r="G201" s="31" t="s">
        <v>2565</v>
      </c>
      <c r="H201" s="232" t="s">
        <v>2566</v>
      </c>
      <c r="I201" s="283" t="s">
        <v>186</v>
      </c>
      <c r="J201" s="49">
        <v>276.47000000000003</v>
      </c>
      <c r="K201" s="49">
        <v>276.47000000000003</v>
      </c>
      <c r="L201" s="54">
        <v>0</v>
      </c>
      <c r="M201" s="28"/>
    </row>
    <row r="202" spans="1:13" ht="38" x14ac:dyDescent="0.25">
      <c r="A202" s="28" t="s">
        <v>82</v>
      </c>
      <c r="B202" s="28" t="s">
        <v>83</v>
      </c>
      <c r="C202" s="28" t="s">
        <v>2252</v>
      </c>
      <c r="D202" s="21" t="s">
        <v>2567</v>
      </c>
      <c r="E202" s="28" t="s">
        <v>2568</v>
      </c>
      <c r="F202" s="28" t="s">
        <v>199</v>
      </c>
      <c r="G202" s="31" t="s">
        <v>2569</v>
      </c>
      <c r="H202" s="232" t="s">
        <v>2570</v>
      </c>
      <c r="I202" s="283" t="s">
        <v>186</v>
      </c>
      <c r="J202" s="49">
        <v>627</v>
      </c>
      <c r="K202" s="49">
        <v>627</v>
      </c>
      <c r="L202" s="54">
        <v>0</v>
      </c>
      <c r="M202" s="28"/>
    </row>
    <row r="203" spans="1:13" ht="38" x14ac:dyDescent="0.25">
      <c r="A203" s="28" t="s">
        <v>82</v>
      </c>
      <c r="B203" s="28" t="s">
        <v>83</v>
      </c>
      <c r="C203" s="28" t="s">
        <v>2252</v>
      </c>
      <c r="D203" s="21" t="s">
        <v>2571</v>
      </c>
      <c r="E203" s="28" t="s">
        <v>2572</v>
      </c>
      <c r="F203" s="28" t="s">
        <v>199</v>
      </c>
      <c r="G203" s="31" t="s">
        <v>2573</v>
      </c>
      <c r="H203" s="232" t="s">
        <v>2574</v>
      </c>
      <c r="I203" s="283" t="s">
        <v>186</v>
      </c>
      <c r="J203" s="49">
        <v>1787.2</v>
      </c>
      <c r="K203" s="49">
        <v>1787.2</v>
      </c>
      <c r="L203" s="54">
        <v>0</v>
      </c>
      <c r="M203" s="28"/>
    </row>
    <row r="204" spans="1:13" ht="38" x14ac:dyDescent="0.25">
      <c r="A204" s="28" t="s">
        <v>82</v>
      </c>
      <c r="B204" s="28" t="s">
        <v>83</v>
      </c>
      <c r="C204" s="28" t="s">
        <v>2252</v>
      </c>
      <c r="D204" s="21" t="s">
        <v>2575</v>
      </c>
      <c r="E204" s="28" t="s">
        <v>2576</v>
      </c>
      <c r="F204" s="28" t="s">
        <v>199</v>
      </c>
      <c r="G204" s="31" t="s">
        <v>2577</v>
      </c>
      <c r="H204" s="232" t="s">
        <v>2578</v>
      </c>
      <c r="I204" s="283" t="s">
        <v>186</v>
      </c>
      <c r="J204" s="49">
        <v>2822.01</v>
      </c>
      <c r="K204" s="49">
        <v>2822.01</v>
      </c>
      <c r="L204" s="54">
        <v>0</v>
      </c>
      <c r="M204" s="28"/>
    </row>
    <row r="205" spans="1:13" ht="38" x14ac:dyDescent="0.25">
      <c r="A205" s="28" t="s">
        <v>82</v>
      </c>
      <c r="B205" s="28" t="s">
        <v>83</v>
      </c>
      <c r="C205" s="28" t="s">
        <v>2252</v>
      </c>
      <c r="D205" s="21" t="s">
        <v>2579</v>
      </c>
      <c r="E205" s="28" t="s">
        <v>2580</v>
      </c>
      <c r="F205" s="28" t="s">
        <v>199</v>
      </c>
      <c r="G205" s="31" t="s">
        <v>2581</v>
      </c>
      <c r="H205" s="232" t="s">
        <v>2582</v>
      </c>
      <c r="I205" s="283" t="s">
        <v>186</v>
      </c>
      <c r="J205" s="49">
        <v>4937.03</v>
      </c>
      <c r="K205" s="49">
        <v>4937.03</v>
      </c>
      <c r="L205" s="54">
        <v>0</v>
      </c>
      <c r="M205" s="28"/>
    </row>
    <row r="206" spans="1:13" ht="38" x14ac:dyDescent="0.25">
      <c r="A206" s="28" t="s">
        <v>82</v>
      </c>
      <c r="B206" s="28" t="s">
        <v>83</v>
      </c>
      <c r="C206" s="28" t="s">
        <v>2252</v>
      </c>
      <c r="D206" s="21" t="s">
        <v>2583</v>
      </c>
      <c r="E206" s="28" t="s">
        <v>2584</v>
      </c>
      <c r="F206" s="28" t="s">
        <v>199</v>
      </c>
      <c r="G206" s="31" t="s">
        <v>2585</v>
      </c>
      <c r="H206" s="232" t="s">
        <v>2586</v>
      </c>
      <c r="I206" s="283" t="s">
        <v>186</v>
      </c>
      <c r="J206" s="49">
        <v>14070.53</v>
      </c>
      <c r="K206" s="49">
        <v>14070.53</v>
      </c>
      <c r="L206" s="54">
        <v>0</v>
      </c>
      <c r="M206" s="28"/>
    </row>
    <row r="207" spans="1:13" ht="38" x14ac:dyDescent="0.25">
      <c r="A207" s="28" t="s">
        <v>82</v>
      </c>
      <c r="B207" s="28" t="s">
        <v>83</v>
      </c>
      <c r="C207" s="28" t="s">
        <v>2252</v>
      </c>
      <c r="D207" s="21" t="s">
        <v>2587</v>
      </c>
      <c r="E207" s="28" t="s">
        <v>2588</v>
      </c>
      <c r="F207" s="28" t="s">
        <v>199</v>
      </c>
      <c r="G207" s="31" t="s">
        <v>2589</v>
      </c>
      <c r="H207" s="232" t="s">
        <v>2590</v>
      </c>
      <c r="I207" s="283" t="s">
        <v>186</v>
      </c>
      <c r="J207" s="49">
        <v>26659.95</v>
      </c>
      <c r="K207" s="49">
        <v>26659.95</v>
      </c>
      <c r="L207" s="54">
        <v>0</v>
      </c>
      <c r="M207" s="28"/>
    </row>
    <row r="208" spans="1:13" ht="38" x14ac:dyDescent="0.25">
      <c r="A208" s="28" t="s">
        <v>82</v>
      </c>
      <c r="B208" s="28" t="s">
        <v>83</v>
      </c>
      <c r="C208" s="28" t="s">
        <v>2252</v>
      </c>
      <c r="D208" s="21" t="s">
        <v>2591</v>
      </c>
      <c r="E208" s="28" t="s">
        <v>2592</v>
      </c>
      <c r="F208" s="28" t="s">
        <v>199</v>
      </c>
      <c r="G208" s="31" t="s">
        <v>2593</v>
      </c>
      <c r="H208" s="232" t="s">
        <v>2594</v>
      </c>
      <c r="I208" s="283" t="s">
        <v>186</v>
      </c>
      <c r="J208" s="49">
        <v>5924.43</v>
      </c>
      <c r="K208" s="49">
        <v>5924.43</v>
      </c>
      <c r="L208" s="54">
        <v>0</v>
      </c>
      <c r="M208" s="28"/>
    </row>
    <row r="209" spans="1:13" ht="38" x14ac:dyDescent="0.25">
      <c r="A209" s="28" t="s">
        <v>82</v>
      </c>
      <c r="B209" s="28" t="s">
        <v>83</v>
      </c>
      <c r="C209" s="28" t="s">
        <v>2252</v>
      </c>
      <c r="D209" s="21" t="s">
        <v>2595</v>
      </c>
      <c r="E209" s="28" t="s">
        <v>2596</v>
      </c>
      <c r="F209" s="28" t="s">
        <v>199</v>
      </c>
      <c r="G209" s="31" t="s">
        <v>2597</v>
      </c>
      <c r="H209" s="232" t="s">
        <v>2598</v>
      </c>
      <c r="I209" s="283" t="s">
        <v>186</v>
      </c>
      <c r="J209" s="49">
        <v>16884.63</v>
      </c>
      <c r="K209" s="49">
        <v>16884.63</v>
      </c>
      <c r="L209" s="54">
        <v>0</v>
      </c>
      <c r="M209" s="28"/>
    </row>
    <row r="210" spans="1:13" ht="38" x14ac:dyDescent="0.25">
      <c r="A210" s="28" t="s">
        <v>82</v>
      </c>
      <c r="B210" s="28" t="s">
        <v>83</v>
      </c>
      <c r="C210" s="28" t="s">
        <v>2252</v>
      </c>
      <c r="D210" s="21" t="s">
        <v>2599</v>
      </c>
      <c r="E210" s="28" t="s">
        <v>2600</v>
      </c>
      <c r="F210" s="28" t="s">
        <v>199</v>
      </c>
      <c r="G210" s="31" t="s">
        <v>2601</v>
      </c>
      <c r="H210" s="232" t="s">
        <v>2602</v>
      </c>
      <c r="I210" s="283" t="s">
        <v>186</v>
      </c>
      <c r="J210" s="49">
        <v>38153.35</v>
      </c>
      <c r="K210" s="49">
        <v>38153.35</v>
      </c>
      <c r="L210" s="54">
        <v>0</v>
      </c>
      <c r="M210" s="28"/>
    </row>
    <row r="211" spans="1:13" ht="113" x14ac:dyDescent="0.25">
      <c r="A211" s="64" t="s">
        <v>105</v>
      </c>
      <c r="B211" s="28" t="s">
        <v>106</v>
      </c>
      <c r="C211" s="28" t="s">
        <v>489</v>
      </c>
      <c r="D211" s="21" t="s">
        <v>2356</v>
      </c>
      <c r="E211" s="9" t="s">
        <v>2357</v>
      </c>
      <c r="F211" s="9" t="s">
        <v>2357</v>
      </c>
      <c r="G211" s="285" t="s">
        <v>2358</v>
      </c>
      <c r="H211" s="186" t="s">
        <v>2359</v>
      </c>
      <c r="I211" s="283" t="s">
        <v>186</v>
      </c>
      <c r="J211" s="49">
        <v>216.66498740554201</v>
      </c>
      <c r="K211" s="49">
        <f>J211-(J211*L211)</f>
        <v>197.83680000000041</v>
      </c>
      <c r="L211" s="71">
        <v>8.6900000000000005E-2</v>
      </c>
      <c r="M211" s="28"/>
    </row>
    <row r="212" spans="1:13" ht="113" x14ac:dyDescent="0.25">
      <c r="A212" s="64" t="s">
        <v>105</v>
      </c>
      <c r="B212" s="28" t="s">
        <v>106</v>
      </c>
      <c r="C212" s="28" t="s">
        <v>489</v>
      </c>
      <c r="D212" s="21" t="s">
        <v>2360</v>
      </c>
      <c r="E212" s="9" t="s">
        <v>2361</v>
      </c>
      <c r="F212" s="9" t="s">
        <v>2361</v>
      </c>
      <c r="G212" s="285" t="s">
        <v>2362</v>
      </c>
      <c r="H212" s="186" t="s">
        <v>2363</v>
      </c>
      <c r="I212" s="283" t="s">
        <v>186</v>
      </c>
      <c r="J212" s="49">
        <v>379.16372795969801</v>
      </c>
      <c r="K212" s="49">
        <f>J212-(J212*L212)</f>
        <v>346.21440000000024</v>
      </c>
      <c r="L212" s="71">
        <v>8.6900000000000005E-2</v>
      </c>
      <c r="M212" s="28"/>
    </row>
    <row r="213" spans="1:13" ht="113" x14ac:dyDescent="0.25">
      <c r="A213" s="64" t="s">
        <v>105</v>
      </c>
      <c r="B213" s="28" t="s">
        <v>106</v>
      </c>
      <c r="C213" s="28" t="s">
        <v>489</v>
      </c>
      <c r="D213" s="21" t="s">
        <v>2364</v>
      </c>
      <c r="E213" s="9" t="s">
        <v>2365</v>
      </c>
      <c r="F213" s="9" t="s">
        <v>2365</v>
      </c>
      <c r="G213" s="285" t="s">
        <v>2366</v>
      </c>
      <c r="H213" s="186" t="s">
        <v>2363</v>
      </c>
      <c r="I213" s="283" t="s">
        <v>186</v>
      </c>
      <c r="J213" s="49">
        <v>433.32997481108299</v>
      </c>
      <c r="K213" s="49">
        <f>J213-(J213*L213)</f>
        <v>395.67359999999985</v>
      </c>
      <c r="L213" s="71">
        <v>8.6900000000000005E-2</v>
      </c>
      <c r="M213" s="28"/>
    </row>
    <row r="214" spans="1:13" ht="113" x14ac:dyDescent="0.25">
      <c r="A214" s="64" t="s">
        <v>105</v>
      </c>
      <c r="B214" s="28" t="s">
        <v>106</v>
      </c>
      <c r="C214" s="28" t="s">
        <v>489</v>
      </c>
      <c r="D214" s="21" t="s">
        <v>2367</v>
      </c>
      <c r="E214" s="9" t="s">
        <v>2368</v>
      </c>
      <c r="F214" s="9" t="s">
        <v>2368</v>
      </c>
      <c r="G214" s="285" t="s">
        <v>2369</v>
      </c>
      <c r="H214" s="289" t="s">
        <v>2369</v>
      </c>
      <c r="I214" s="283" t="s">
        <v>186</v>
      </c>
      <c r="J214" s="49">
        <v>379.16372795969801</v>
      </c>
      <c r="K214" s="49">
        <f>J214-(J214*L214)</f>
        <v>346.21440000000024</v>
      </c>
      <c r="L214" s="71">
        <v>8.6900000000000005E-2</v>
      </c>
      <c r="M214" s="28"/>
    </row>
    <row r="215" spans="1:13" ht="113" x14ac:dyDescent="0.25">
      <c r="A215" s="64" t="s">
        <v>105</v>
      </c>
      <c r="B215" s="28" t="s">
        <v>106</v>
      </c>
      <c r="C215" s="28" t="s">
        <v>489</v>
      </c>
      <c r="D215" s="21" t="s">
        <v>2370</v>
      </c>
      <c r="E215" s="9" t="s">
        <v>2371</v>
      </c>
      <c r="F215" s="9" t="s">
        <v>2371</v>
      </c>
      <c r="G215" s="285" t="s">
        <v>2372</v>
      </c>
      <c r="H215" s="289" t="s">
        <v>2372</v>
      </c>
      <c r="I215" s="283" t="s">
        <v>186</v>
      </c>
      <c r="J215" s="49">
        <v>866.65994962216598</v>
      </c>
      <c r="K215" s="49">
        <f>J215-(J215*L215)</f>
        <v>791.3471999999997</v>
      </c>
      <c r="L215" s="71">
        <v>8.6900000000000005E-2</v>
      </c>
      <c r="M215" s="28"/>
    </row>
    <row r="216" spans="1:13" ht="113" x14ac:dyDescent="0.25">
      <c r="A216" s="64" t="s">
        <v>105</v>
      </c>
      <c r="B216" s="28" t="s">
        <v>106</v>
      </c>
      <c r="C216" s="28" t="s">
        <v>712</v>
      </c>
      <c r="D216" s="21" t="s">
        <v>2373</v>
      </c>
      <c r="E216" s="9" t="s">
        <v>2374</v>
      </c>
      <c r="F216" s="9" t="s">
        <v>2374</v>
      </c>
      <c r="G216" s="285" t="s">
        <v>2375</v>
      </c>
      <c r="H216" s="289" t="s">
        <v>2375</v>
      </c>
      <c r="I216" s="283" t="s">
        <v>186</v>
      </c>
      <c r="J216" s="49">
        <v>1809.0680100755701</v>
      </c>
      <c r="K216" s="49">
        <f>J216-(J216*L216)</f>
        <v>1651.8600000000031</v>
      </c>
      <c r="L216" s="71">
        <v>8.6900000000000005E-2</v>
      </c>
      <c r="M216" s="28" t="s">
        <v>1422</v>
      </c>
    </row>
    <row r="217" spans="1:13" ht="113" x14ac:dyDescent="0.25">
      <c r="A217" s="64" t="s">
        <v>105</v>
      </c>
      <c r="B217" s="28" t="s">
        <v>106</v>
      </c>
      <c r="C217" s="28" t="s">
        <v>712</v>
      </c>
      <c r="D217" s="21" t="s">
        <v>2376</v>
      </c>
      <c r="E217" s="9" t="s">
        <v>2377</v>
      </c>
      <c r="F217" s="9" t="s">
        <v>2377</v>
      </c>
      <c r="G217" s="285" t="s">
        <v>2378</v>
      </c>
      <c r="H217" s="289" t="s">
        <v>2378</v>
      </c>
      <c r="I217" s="283" t="s">
        <v>186</v>
      </c>
      <c r="J217" s="49">
        <v>80.403022670025194</v>
      </c>
      <c r="K217" s="49">
        <f>J217-(J217*L217)</f>
        <v>73.416000000000011</v>
      </c>
      <c r="L217" s="71">
        <v>8.6900000000000005E-2</v>
      </c>
      <c r="M217" s="28" t="s">
        <v>1422</v>
      </c>
    </row>
    <row r="218" spans="1:13" ht="113" x14ac:dyDescent="0.25">
      <c r="A218" s="64" t="s">
        <v>125</v>
      </c>
      <c r="B218" s="28" t="s">
        <v>126</v>
      </c>
      <c r="C218" s="28" t="s">
        <v>651</v>
      </c>
      <c r="D218" s="21" t="s">
        <v>2214</v>
      </c>
      <c r="E218" s="28" t="s">
        <v>2215</v>
      </c>
      <c r="F218" s="28" t="s">
        <v>2216</v>
      </c>
      <c r="G218" s="31" t="s">
        <v>2217</v>
      </c>
      <c r="H218" s="232" t="s">
        <v>2218</v>
      </c>
      <c r="I218" s="283" t="s">
        <v>186</v>
      </c>
      <c r="J218" s="49">
        <v>53.42</v>
      </c>
      <c r="K218" s="49">
        <v>53.42</v>
      </c>
      <c r="L218" s="50">
        <v>0</v>
      </c>
      <c r="M218" s="28"/>
    </row>
    <row r="219" spans="1:13" ht="113" x14ac:dyDescent="0.25">
      <c r="A219" s="64" t="s">
        <v>125</v>
      </c>
      <c r="B219" s="28" t="s">
        <v>126</v>
      </c>
      <c r="C219" s="28" t="s">
        <v>651</v>
      </c>
      <c r="D219" s="21" t="s">
        <v>2219</v>
      </c>
      <c r="E219" s="28" t="s">
        <v>2220</v>
      </c>
      <c r="F219" s="28" t="s">
        <v>2221</v>
      </c>
      <c r="G219" s="31" t="s">
        <v>2222</v>
      </c>
      <c r="H219" s="232" t="s">
        <v>2223</v>
      </c>
      <c r="I219" s="283" t="s">
        <v>186</v>
      </c>
      <c r="J219" s="49">
        <v>107.93</v>
      </c>
      <c r="K219" s="49">
        <v>107.93</v>
      </c>
      <c r="L219" s="50">
        <v>0</v>
      </c>
      <c r="M219" s="28"/>
    </row>
    <row r="220" spans="1:13" ht="113" x14ac:dyDescent="0.25">
      <c r="A220" s="64" t="s">
        <v>125</v>
      </c>
      <c r="B220" s="28" t="s">
        <v>126</v>
      </c>
      <c r="C220" s="28" t="s">
        <v>651</v>
      </c>
      <c r="D220" s="21" t="s">
        <v>2224</v>
      </c>
      <c r="E220" s="28" t="s">
        <v>2023</v>
      </c>
      <c r="F220" s="28" t="s">
        <v>2225</v>
      </c>
      <c r="G220" s="31" t="s">
        <v>2226</v>
      </c>
      <c r="H220" s="232" t="s">
        <v>2223</v>
      </c>
      <c r="I220" s="283" t="s">
        <v>186</v>
      </c>
      <c r="J220" s="49">
        <v>272.55</v>
      </c>
      <c r="K220" s="49">
        <v>272.55</v>
      </c>
      <c r="L220" s="50">
        <v>0</v>
      </c>
      <c r="M220" s="28"/>
    </row>
    <row r="221" spans="1:13" ht="113" x14ac:dyDescent="0.25">
      <c r="A221" s="64" t="s">
        <v>125</v>
      </c>
      <c r="B221" s="28" t="s">
        <v>126</v>
      </c>
      <c r="C221" s="28" t="s">
        <v>651</v>
      </c>
      <c r="D221" s="21" t="s">
        <v>2227</v>
      </c>
      <c r="E221" s="28" t="s">
        <v>2030</v>
      </c>
      <c r="F221" s="28" t="s">
        <v>2228</v>
      </c>
      <c r="G221" s="31" t="s">
        <v>2229</v>
      </c>
      <c r="H221" s="232" t="s">
        <v>2230</v>
      </c>
      <c r="I221" s="283" t="s">
        <v>186</v>
      </c>
      <c r="J221" s="49">
        <v>648.67999999999995</v>
      </c>
      <c r="K221" s="49">
        <v>648.67999999999995</v>
      </c>
      <c r="L221" s="50">
        <v>0</v>
      </c>
      <c r="M221" s="28" t="s">
        <v>2231</v>
      </c>
    </row>
    <row r="222" spans="1:13" ht="113" x14ac:dyDescent="0.25">
      <c r="A222" s="64" t="s">
        <v>125</v>
      </c>
      <c r="B222" s="28" t="s">
        <v>126</v>
      </c>
      <c r="C222" s="28" t="s">
        <v>651</v>
      </c>
      <c r="D222" s="21" t="s">
        <v>2232</v>
      </c>
      <c r="E222" s="28" t="s">
        <v>2007</v>
      </c>
      <c r="F222" s="28" t="s">
        <v>2233</v>
      </c>
      <c r="G222" s="31" t="s">
        <v>2234</v>
      </c>
      <c r="H222" s="232" t="s">
        <v>2235</v>
      </c>
      <c r="I222" s="283" t="s">
        <v>186</v>
      </c>
      <c r="J222" s="49">
        <v>272.55</v>
      </c>
      <c r="K222" s="49">
        <v>272.55</v>
      </c>
      <c r="L222" s="50">
        <v>0</v>
      </c>
      <c r="M222" s="28" t="s">
        <v>2231</v>
      </c>
    </row>
    <row r="223" spans="1:13" ht="113" x14ac:dyDescent="0.25">
      <c r="A223" s="64" t="s">
        <v>125</v>
      </c>
      <c r="B223" s="28" t="s">
        <v>126</v>
      </c>
      <c r="C223" s="28" t="s">
        <v>651</v>
      </c>
      <c r="D223" s="21" t="s">
        <v>2236</v>
      </c>
      <c r="E223" s="28" t="s">
        <v>2015</v>
      </c>
      <c r="F223" s="28" t="s">
        <v>2237</v>
      </c>
      <c r="G223" s="31" t="s">
        <v>2238</v>
      </c>
      <c r="H223" s="232" t="s">
        <v>2230</v>
      </c>
      <c r="I223" s="283" t="s">
        <v>186</v>
      </c>
      <c r="J223" s="49">
        <v>467.7</v>
      </c>
      <c r="K223" s="49">
        <v>467.7</v>
      </c>
      <c r="L223" s="50">
        <v>0</v>
      </c>
      <c r="M223" s="28" t="s">
        <v>2231</v>
      </c>
    </row>
    <row r="224" spans="1:13" ht="113" x14ac:dyDescent="0.25">
      <c r="A224" s="64" t="s">
        <v>125</v>
      </c>
      <c r="B224" s="28" t="s">
        <v>126</v>
      </c>
      <c r="C224" s="28" t="s">
        <v>489</v>
      </c>
      <c r="D224" s="21" t="s">
        <v>2239</v>
      </c>
      <c r="E224" s="28" t="s">
        <v>2240</v>
      </c>
      <c r="F224" s="28" t="s">
        <v>2240</v>
      </c>
      <c r="G224" s="31" t="s">
        <v>2241</v>
      </c>
      <c r="H224" s="232" t="s">
        <v>2242</v>
      </c>
      <c r="I224" s="283" t="s">
        <v>186</v>
      </c>
      <c r="J224" s="49">
        <v>216.02</v>
      </c>
      <c r="K224" s="49">
        <v>216.02</v>
      </c>
      <c r="L224" s="50">
        <v>0</v>
      </c>
      <c r="M224" s="28" t="s">
        <v>2243</v>
      </c>
    </row>
    <row r="225" spans="1:13" ht="113" x14ac:dyDescent="0.25">
      <c r="A225" s="64" t="s">
        <v>125</v>
      </c>
      <c r="B225" s="28" t="s">
        <v>126</v>
      </c>
      <c r="C225" s="28" t="s">
        <v>489</v>
      </c>
      <c r="D225" s="21" t="s">
        <v>2244</v>
      </c>
      <c r="E225" s="28" t="s">
        <v>2245</v>
      </c>
      <c r="F225" s="28" t="s">
        <v>2245</v>
      </c>
      <c r="G225" s="31" t="s">
        <v>2246</v>
      </c>
      <c r="H225" s="232" t="s">
        <v>2247</v>
      </c>
      <c r="I225" s="283" t="s">
        <v>186</v>
      </c>
      <c r="J225" s="49">
        <v>378.04</v>
      </c>
      <c r="K225" s="49">
        <v>378.04</v>
      </c>
      <c r="L225" s="50">
        <v>0</v>
      </c>
      <c r="M225" s="28" t="s">
        <v>2243</v>
      </c>
    </row>
    <row r="226" spans="1:13" ht="113" x14ac:dyDescent="0.25">
      <c r="A226" s="64" t="s">
        <v>125</v>
      </c>
      <c r="B226" s="28" t="s">
        <v>126</v>
      </c>
      <c r="C226" s="28" t="s">
        <v>489</v>
      </c>
      <c r="D226" s="21" t="s">
        <v>2248</v>
      </c>
      <c r="E226" s="28" t="s">
        <v>2249</v>
      </c>
      <c r="F226" s="28" t="s">
        <v>2249</v>
      </c>
      <c r="G226" s="31" t="s">
        <v>2250</v>
      </c>
      <c r="H226" s="232" t="s">
        <v>2251</v>
      </c>
      <c r="I226" s="283" t="s">
        <v>186</v>
      </c>
      <c r="J226" s="49">
        <v>432</v>
      </c>
      <c r="K226" s="49">
        <v>432</v>
      </c>
      <c r="L226" s="50">
        <v>0</v>
      </c>
      <c r="M226" s="28" t="s">
        <v>2243</v>
      </c>
    </row>
    <row r="227" spans="1:13" ht="113" x14ac:dyDescent="0.25">
      <c r="A227" s="64" t="s">
        <v>146</v>
      </c>
      <c r="B227" s="28" t="s">
        <v>147</v>
      </c>
      <c r="C227" s="110" t="s">
        <v>3779</v>
      </c>
      <c r="D227" s="21" t="s">
        <v>2260</v>
      </c>
      <c r="E227" s="28" t="s">
        <v>2261</v>
      </c>
      <c r="F227" s="28" t="s">
        <v>199</v>
      </c>
      <c r="G227" s="31" t="s">
        <v>2262</v>
      </c>
      <c r="H227" s="232" t="s">
        <v>2263</v>
      </c>
      <c r="I227" s="283" t="s">
        <v>186</v>
      </c>
      <c r="J227" s="49">
        <v>171.74</v>
      </c>
      <c r="K227" s="49">
        <v>171.74</v>
      </c>
      <c r="L227" s="50">
        <v>0</v>
      </c>
      <c r="M227" s="28" t="s">
        <v>605</v>
      </c>
    </row>
    <row r="228" spans="1:13" ht="113" x14ac:dyDescent="0.25">
      <c r="A228" s="64" t="s">
        <v>146</v>
      </c>
      <c r="B228" s="28" t="s">
        <v>147</v>
      </c>
      <c r="C228" s="110" t="s">
        <v>3779</v>
      </c>
      <c r="D228" s="21" t="s">
        <v>2264</v>
      </c>
      <c r="E228" s="28" t="s">
        <v>2265</v>
      </c>
      <c r="F228" s="28" t="s">
        <v>199</v>
      </c>
      <c r="G228" s="31" t="s">
        <v>2266</v>
      </c>
      <c r="H228" s="232" t="s">
        <v>2267</v>
      </c>
      <c r="I228" s="283" t="s">
        <v>186</v>
      </c>
      <c r="J228" s="49">
        <v>519.72</v>
      </c>
      <c r="K228" s="49">
        <v>519.72</v>
      </c>
      <c r="L228" s="50">
        <v>0</v>
      </c>
      <c r="M228" s="28" t="s">
        <v>605</v>
      </c>
    </row>
    <row r="229" spans="1:13" ht="113" x14ac:dyDescent="0.25">
      <c r="A229" s="64" t="s">
        <v>146</v>
      </c>
      <c r="B229" s="28" t="s">
        <v>147</v>
      </c>
      <c r="C229" s="110" t="s">
        <v>3779</v>
      </c>
      <c r="D229" s="21" t="s">
        <v>2268</v>
      </c>
      <c r="E229" s="28" t="s">
        <v>2269</v>
      </c>
      <c r="F229" s="28" t="s">
        <v>199</v>
      </c>
      <c r="G229" s="31" t="s">
        <v>2270</v>
      </c>
      <c r="H229" s="232" t="s">
        <v>2271</v>
      </c>
      <c r="I229" s="283" t="s">
        <v>186</v>
      </c>
      <c r="J229" s="49">
        <v>865.84</v>
      </c>
      <c r="K229" s="49">
        <v>865.84</v>
      </c>
      <c r="L229" s="50">
        <v>0</v>
      </c>
      <c r="M229" s="28" t="s">
        <v>605</v>
      </c>
    </row>
    <row r="230" spans="1:13" ht="113" x14ac:dyDescent="0.25">
      <c r="A230" s="64" t="s">
        <v>146</v>
      </c>
      <c r="B230" s="28" t="s">
        <v>147</v>
      </c>
      <c r="C230" s="110" t="s">
        <v>3779</v>
      </c>
      <c r="D230" s="21" t="s">
        <v>2272</v>
      </c>
      <c r="E230" s="28" t="s">
        <v>2273</v>
      </c>
      <c r="F230" s="28" t="s">
        <v>199</v>
      </c>
      <c r="G230" s="31" t="s">
        <v>2262</v>
      </c>
      <c r="H230" s="232" t="s">
        <v>2274</v>
      </c>
      <c r="I230" s="283" t="s">
        <v>186</v>
      </c>
      <c r="J230" s="49">
        <v>229.17</v>
      </c>
      <c r="K230" s="49">
        <v>229.17</v>
      </c>
      <c r="L230" s="50">
        <v>0</v>
      </c>
      <c r="M230" s="28" t="s">
        <v>605</v>
      </c>
    </row>
    <row r="231" spans="1:13" ht="113" x14ac:dyDescent="0.25">
      <c r="A231" s="64" t="s">
        <v>146</v>
      </c>
      <c r="B231" s="28" t="s">
        <v>147</v>
      </c>
      <c r="C231" s="110" t="s">
        <v>3779</v>
      </c>
      <c r="D231" s="21" t="s">
        <v>2275</v>
      </c>
      <c r="E231" s="28" t="s">
        <v>2276</v>
      </c>
      <c r="F231" s="28" t="s">
        <v>199</v>
      </c>
      <c r="G231" s="31" t="s">
        <v>2277</v>
      </c>
      <c r="H231" s="232" t="s">
        <v>2278</v>
      </c>
      <c r="I231" s="283" t="s">
        <v>186</v>
      </c>
      <c r="J231" s="49">
        <v>692.33</v>
      </c>
      <c r="K231" s="49">
        <v>692.33</v>
      </c>
      <c r="L231" s="50">
        <v>0</v>
      </c>
      <c r="M231" s="28" t="s">
        <v>605</v>
      </c>
    </row>
    <row r="232" spans="1:13" ht="113" x14ac:dyDescent="0.25">
      <c r="A232" s="64" t="s">
        <v>146</v>
      </c>
      <c r="B232" s="28" t="s">
        <v>147</v>
      </c>
      <c r="C232" s="110" t="s">
        <v>3779</v>
      </c>
      <c r="D232" s="21" t="s">
        <v>2279</v>
      </c>
      <c r="E232" s="28" t="s">
        <v>2280</v>
      </c>
      <c r="F232" s="28" t="s">
        <v>199</v>
      </c>
      <c r="G232" s="31" t="s">
        <v>2281</v>
      </c>
      <c r="H232" s="232" t="s">
        <v>2282</v>
      </c>
      <c r="I232" s="283" t="s">
        <v>186</v>
      </c>
      <c r="J232" s="49">
        <v>1154.8800000000001</v>
      </c>
      <c r="K232" s="49">
        <v>1154.8800000000001</v>
      </c>
      <c r="L232" s="50">
        <v>0</v>
      </c>
      <c r="M232" s="28" t="s">
        <v>605</v>
      </c>
    </row>
    <row r="233" spans="1:13" ht="113" x14ac:dyDescent="0.25">
      <c r="A233" s="64" t="s">
        <v>146</v>
      </c>
      <c r="B233" s="28" t="s">
        <v>147</v>
      </c>
      <c r="C233" s="110" t="s">
        <v>3779</v>
      </c>
      <c r="D233" s="21" t="s">
        <v>2283</v>
      </c>
      <c r="E233" s="28" t="s">
        <v>2284</v>
      </c>
      <c r="F233" s="28" t="s">
        <v>199</v>
      </c>
      <c r="G233" s="31" t="s">
        <v>2285</v>
      </c>
      <c r="H233" s="232" t="s">
        <v>2286</v>
      </c>
      <c r="I233" s="283" t="s">
        <v>186</v>
      </c>
      <c r="J233" s="49">
        <v>89.29</v>
      </c>
      <c r="K233" s="49">
        <v>89.29</v>
      </c>
      <c r="L233" s="50">
        <v>0</v>
      </c>
      <c r="M233" s="28" t="s">
        <v>605</v>
      </c>
    </row>
    <row r="234" spans="1:13" ht="38" x14ac:dyDescent="0.25">
      <c r="A234" s="64" t="s">
        <v>156</v>
      </c>
      <c r="B234" s="28" t="s">
        <v>157</v>
      </c>
      <c r="C234" s="28" t="s">
        <v>252</v>
      </c>
      <c r="D234" s="21" t="s">
        <v>2287</v>
      </c>
      <c r="E234" s="21" t="s">
        <v>2288</v>
      </c>
      <c r="F234" s="21" t="s">
        <v>199</v>
      </c>
      <c r="G234" s="31" t="s">
        <v>2037</v>
      </c>
      <c r="H234" s="258" t="s">
        <v>2289</v>
      </c>
      <c r="I234" s="287" t="s">
        <v>186</v>
      </c>
      <c r="J234" s="48">
        <v>217.83</v>
      </c>
      <c r="K234" s="49">
        <f>J234-(J234*L234)</f>
        <v>215.65170000000001</v>
      </c>
      <c r="L234" s="50">
        <v>0.01</v>
      </c>
      <c r="M234" s="21" t="s">
        <v>199</v>
      </c>
    </row>
    <row r="235" spans="1:13" ht="38" x14ac:dyDescent="0.25">
      <c r="A235" s="64" t="s">
        <v>156</v>
      </c>
      <c r="B235" s="28" t="s">
        <v>157</v>
      </c>
      <c r="C235" s="28" t="s">
        <v>252</v>
      </c>
      <c r="D235" s="21" t="s">
        <v>2290</v>
      </c>
      <c r="E235" s="21" t="s">
        <v>2291</v>
      </c>
      <c r="F235" s="21" t="s">
        <v>199</v>
      </c>
      <c r="G235" s="31" t="s">
        <v>2045</v>
      </c>
      <c r="H235" s="258" t="s">
        <v>2292</v>
      </c>
      <c r="I235" s="287" t="s">
        <v>186</v>
      </c>
      <c r="J235" s="48">
        <v>587.20000000000005</v>
      </c>
      <c r="K235" s="49">
        <f>J235-(J235*L235)</f>
        <v>581.32800000000009</v>
      </c>
      <c r="L235" s="50">
        <v>0.01</v>
      </c>
      <c r="M235" s="21" t="s">
        <v>199</v>
      </c>
    </row>
    <row r="236" spans="1:13" ht="38" x14ac:dyDescent="0.25">
      <c r="A236" s="64" t="s">
        <v>156</v>
      </c>
      <c r="B236" s="28" t="s">
        <v>157</v>
      </c>
      <c r="C236" s="28" t="s">
        <v>252</v>
      </c>
      <c r="D236" s="21" t="s">
        <v>2293</v>
      </c>
      <c r="E236" s="21" t="s">
        <v>2294</v>
      </c>
      <c r="F236" s="21" t="s">
        <v>199</v>
      </c>
      <c r="G236" s="31" t="s">
        <v>2053</v>
      </c>
      <c r="H236" s="258" t="s">
        <v>2295</v>
      </c>
      <c r="I236" s="287" t="s">
        <v>186</v>
      </c>
      <c r="J236" s="48">
        <v>876.07</v>
      </c>
      <c r="K236" s="49">
        <f>J236-(J236*L236)</f>
        <v>867.30930000000001</v>
      </c>
      <c r="L236" s="50">
        <v>0.01</v>
      </c>
      <c r="M236" s="21" t="s">
        <v>199</v>
      </c>
    </row>
    <row r="237" spans="1:13" ht="38" x14ac:dyDescent="0.25">
      <c r="A237" s="64" t="s">
        <v>156</v>
      </c>
      <c r="B237" s="28" t="s">
        <v>157</v>
      </c>
      <c r="C237" s="28" t="s">
        <v>252</v>
      </c>
      <c r="D237" s="21" t="s">
        <v>2296</v>
      </c>
      <c r="E237" s="21" t="s">
        <v>313</v>
      </c>
      <c r="F237" s="21" t="s">
        <v>199</v>
      </c>
      <c r="G237" s="31" t="s">
        <v>2057</v>
      </c>
      <c r="H237" s="258" t="s">
        <v>2297</v>
      </c>
      <c r="I237" s="287" t="s">
        <v>186</v>
      </c>
      <c r="J237" s="48">
        <v>344.13</v>
      </c>
      <c r="K237" s="49">
        <f>J237-(J237*L237)</f>
        <v>340.68869999999998</v>
      </c>
      <c r="L237" s="50">
        <v>0.01</v>
      </c>
      <c r="M237" s="21" t="s">
        <v>199</v>
      </c>
    </row>
    <row r="238" spans="1:13" ht="38" x14ac:dyDescent="0.25">
      <c r="A238" s="64" t="s">
        <v>156</v>
      </c>
      <c r="B238" s="28" t="s">
        <v>157</v>
      </c>
      <c r="C238" s="28" t="s">
        <v>252</v>
      </c>
      <c r="D238" s="21" t="s">
        <v>2298</v>
      </c>
      <c r="E238" s="21" t="s">
        <v>2299</v>
      </c>
      <c r="F238" s="21" t="s">
        <v>199</v>
      </c>
      <c r="G238" s="31" t="s">
        <v>2065</v>
      </c>
      <c r="H238" s="258" t="s">
        <v>2300</v>
      </c>
      <c r="I238" s="287" t="s">
        <v>186</v>
      </c>
      <c r="J238" s="48">
        <v>885.54</v>
      </c>
      <c r="K238" s="49">
        <f>J238-(J238*L238)</f>
        <v>876.68459999999993</v>
      </c>
      <c r="L238" s="50">
        <v>0.01</v>
      </c>
      <c r="M238" s="21" t="s">
        <v>199</v>
      </c>
    </row>
    <row r="239" spans="1:13" ht="38" x14ac:dyDescent="0.25">
      <c r="A239" s="64" t="s">
        <v>156</v>
      </c>
      <c r="B239" s="28" t="s">
        <v>157</v>
      </c>
      <c r="C239" s="28" t="s">
        <v>252</v>
      </c>
      <c r="D239" s="21" t="s">
        <v>2301</v>
      </c>
      <c r="E239" s="21" t="s">
        <v>2302</v>
      </c>
      <c r="F239" s="21" t="s">
        <v>199</v>
      </c>
      <c r="G239" s="31" t="s">
        <v>2073</v>
      </c>
      <c r="H239" s="258" t="s">
        <v>2303</v>
      </c>
      <c r="I239" s="287" t="s">
        <v>186</v>
      </c>
      <c r="J239" s="48">
        <v>1311.74</v>
      </c>
      <c r="K239" s="49">
        <f>J239-(J239*L239)</f>
        <v>1298.6225999999999</v>
      </c>
      <c r="L239" s="50">
        <v>0.01</v>
      </c>
      <c r="M239" s="21" t="s">
        <v>199</v>
      </c>
    </row>
    <row r="240" spans="1:13" ht="38" x14ac:dyDescent="0.25">
      <c r="A240" s="64" t="s">
        <v>156</v>
      </c>
      <c r="B240" s="28" t="s">
        <v>157</v>
      </c>
      <c r="C240" s="28" t="s">
        <v>252</v>
      </c>
      <c r="D240" s="21" t="s">
        <v>2304</v>
      </c>
      <c r="E240" s="21" t="s">
        <v>2305</v>
      </c>
      <c r="F240" s="21" t="s">
        <v>199</v>
      </c>
      <c r="G240" s="31" t="s">
        <v>2306</v>
      </c>
      <c r="H240" s="258" t="s">
        <v>2307</v>
      </c>
      <c r="I240" s="287" t="s">
        <v>186</v>
      </c>
      <c r="J240" s="48">
        <v>1136.52</v>
      </c>
      <c r="K240" s="49">
        <f>J240-(J240*L240)</f>
        <v>1125.1548</v>
      </c>
      <c r="L240" s="50">
        <v>0.01</v>
      </c>
      <c r="M240" s="21" t="s">
        <v>199</v>
      </c>
    </row>
    <row r="241" spans="1:13" ht="38" x14ac:dyDescent="0.25">
      <c r="A241" s="64" t="s">
        <v>156</v>
      </c>
      <c r="B241" s="28" t="s">
        <v>157</v>
      </c>
      <c r="C241" s="28" t="s">
        <v>252</v>
      </c>
      <c r="D241" s="21" t="s">
        <v>2308</v>
      </c>
      <c r="E241" s="21" t="s">
        <v>2309</v>
      </c>
      <c r="F241" s="21" t="s">
        <v>199</v>
      </c>
      <c r="G241" s="31" t="s">
        <v>2310</v>
      </c>
      <c r="H241" s="258" t="s">
        <v>2311</v>
      </c>
      <c r="I241" s="287" t="s">
        <v>186</v>
      </c>
      <c r="J241" s="48">
        <v>3199.19</v>
      </c>
      <c r="K241" s="49">
        <f>J241-(J241*L241)</f>
        <v>3167.1981000000001</v>
      </c>
      <c r="L241" s="50">
        <v>0.01</v>
      </c>
      <c r="M241" s="21" t="s">
        <v>199</v>
      </c>
    </row>
    <row r="242" spans="1:13" ht="38" x14ac:dyDescent="0.25">
      <c r="A242" s="64" t="s">
        <v>156</v>
      </c>
      <c r="B242" s="28" t="s">
        <v>157</v>
      </c>
      <c r="C242" s="28" t="s">
        <v>252</v>
      </c>
      <c r="D242" s="21" t="s">
        <v>2312</v>
      </c>
      <c r="E242" s="21" t="s">
        <v>2313</v>
      </c>
      <c r="F242" s="21" t="s">
        <v>199</v>
      </c>
      <c r="G242" s="31" t="s">
        <v>2314</v>
      </c>
      <c r="H242" s="258" t="s">
        <v>2315</v>
      </c>
      <c r="I242" s="287" t="s">
        <v>186</v>
      </c>
      <c r="J242" s="48">
        <v>340.65</v>
      </c>
      <c r="K242" s="49">
        <f>J242-(J242*L242)</f>
        <v>337.24349999999998</v>
      </c>
      <c r="L242" s="50">
        <v>0.01</v>
      </c>
      <c r="M242" s="21" t="s">
        <v>199</v>
      </c>
    </row>
    <row r="243" spans="1:13" ht="38" x14ac:dyDescent="0.25">
      <c r="A243" s="64" t="s">
        <v>156</v>
      </c>
      <c r="B243" s="28" t="s">
        <v>157</v>
      </c>
      <c r="C243" s="28" t="s">
        <v>252</v>
      </c>
      <c r="D243" s="21" t="s">
        <v>2316</v>
      </c>
      <c r="E243" s="21" t="s">
        <v>2317</v>
      </c>
      <c r="F243" s="21" t="s">
        <v>199</v>
      </c>
      <c r="G243" s="31" t="s">
        <v>2318</v>
      </c>
      <c r="H243" s="258" t="s">
        <v>2319</v>
      </c>
      <c r="I243" s="287" t="s">
        <v>186</v>
      </c>
      <c r="J243" s="48">
        <v>923.22</v>
      </c>
      <c r="K243" s="49">
        <f>J243-(J243*L243)</f>
        <v>913.98779999999999</v>
      </c>
      <c r="L243" s="50">
        <v>0.01</v>
      </c>
      <c r="M243" s="21" t="s">
        <v>199</v>
      </c>
    </row>
    <row r="244" spans="1:13" ht="38" x14ac:dyDescent="0.25">
      <c r="A244" s="64" t="s">
        <v>156</v>
      </c>
      <c r="B244" s="28" t="s">
        <v>157</v>
      </c>
      <c r="C244" s="28" t="s">
        <v>252</v>
      </c>
      <c r="D244" s="21" t="s">
        <v>2320</v>
      </c>
      <c r="E244" s="56" t="s">
        <v>2321</v>
      </c>
      <c r="F244" s="56" t="s">
        <v>2321</v>
      </c>
      <c r="G244" s="15" t="s">
        <v>2322</v>
      </c>
      <c r="H244" s="258" t="s">
        <v>2323</v>
      </c>
      <c r="I244" s="287" t="s">
        <v>186</v>
      </c>
      <c r="J244" s="40">
        <v>4739.55</v>
      </c>
      <c r="K244" s="49">
        <f>J244-(J244*L244)</f>
        <v>4692.1545000000006</v>
      </c>
      <c r="L244" s="50">
        <v>0.01</v>
      </c>
      <c r="M244" s="21" t="s">
        <v>199</v>
      </c>
    </row>
    <row r="245" spans="1:13" ht="38" x14ac:dyDescent="0.25">
      <c r="A245" s="64" t="s">
        <v>156</v>
      </c>
      <c r="B245" s="28" t="s">
        <v>157</v>
      </c>
      <c r="C245" s="28" t="s">
        <v>252</v>
      </c>
      <c r="D245" s="21" t="s">
        <v>2324</v>
      </c>
      <c r="E245" s="42" t="s">
        <v>2061</v>
      </c>
      <c r="F245" s="42" t="s">
        <v>2061</v>
      </c>
      <c r="G245" s="15" t="s">
        <v>2322</v>
      </c>
      <c r="H245" s="258" t="s">
        <v>2325</v>
      </c>
      <c r="I245" s="287" t="s">
        <v>186</v>
      </c>
      <c r="J245" s="40">
        <v>344.13</v>
      </c>
      <c r="K245" s="49">
        <f>J245-(J245*L245)</f>
        <v>340.68869999999998</v>
      </c>
      <c r="L245" s="50">
        <v>0.01</v>
      </c>
      <c r="M245" s="21" t="s">
        <v>199</v>
      </c>
    </row>
    <row r="246" spans="1:13" ht="38" x14ac:dyDescent="0.25">
      <c r="A246" s="64" t="s">
        <v>156</v>
      </c>
      <c r="B246" s="28" t="s">
        <v>157</v>
      </c>
      <c r="C246" s="28" t="s">
        <v>252</v>
      </c>
      <c r="D246" s="21" t="s">
        <v>2326</v>
      </c>
      <c r="E246" s="42" t="s">
        <v>2327</v>
      </c>
      <c r="F246" s="42" t="s">
        <v>2327</v>
      </c>
      <c r="G246" s="15" t="s">
        <v>2322</v>
      </c>
      <c r="H246" s="258" t="s">
        <v>2328</v>
      </c>
      <c r="I246" s="287" t="s">
        <v>186</v>
      </c>
      <c r="J246" s="40">
        <v>1495.2241813602</v>
      </c>
      <c r="K246" s="49">
        <f>J246-(J246*L246)</f>
        <v>1480.2719395465979</v>
      </c>
      <c r="L246" s="50">
        <v>0.01</v>
      </c>
      <c r="M246" s="21" t="s">
        <v>199</v>
      </c>
    </row>
    <row r="247" spans="1:13" ht="38" x14ac:dyDescent="0.25">
      <c r="A247" s="64" t="s">
        <v>156</v>
      </c>
      <c r="B247" s="28" t="s">
        <v>157</v>
      </c>
      <c r="C247" s="28" t="s">
        <v>252</v>
      </c>
      <c r="D247" s="21" t="s">
        <v>2329</v>
      </c>
      <c r="E247" s="42" t="s">
        <v>2330</v>
      </c>
      <c r="F247" s="42" t="s">
        <v>2330</v>
      </c>
      <c r="G247" s="15" t="s">
        <v>2322</v>
      </c>
      <c r="H247" s="258" t="s">
        <v>2331</v>
      </c>
      <c r="I247" s="287" t="s">
        <v>186</v>
      </c>
      <c r="J247" s="40">
        <v>4038.8010075566799</v>
      </c>
      <c r="K247" s="49">
        <f>J247-(J247*L247)</f>
        <v>3998.4129974811131</v>
      </c>
      <c r="L247" s="50">
        <v>0.01</v>
      </c>
      <c r="M247" s="21" t="s">
        <v>199</v>
      </c>
    </row>
    <row r="248" spans="1:13" ht="38" x14ac:dyDescent="0.25">
      <c r="A248" s="64" t="s">
        <v>156</v>
      </c>
      <c r="B248" s="28" t="s">
        <v>157</v>
      </c>
      <c r="C248" s="28" t="s">
        <v>252</v>
      </c>
      <c r="D248" s="21" t="s">
        <v>2332</v>
      </c>
      <c r="E248" s="42" t="s">
        <v>2333</v>
      </c>
      <c r="F248" s="42" t="s">
        <v>2333</v>
      </c>
      <c r="G248" s="15" t="s">
        <v>2322</v>
      </c>
      <c r="H248" s="258" t="s">
        <v>2334</v>
      </c>
      <c r="I248" s="287" t="s">
        <v>186</v>
      </c>
      <c r="J248" s="40">
        <v>5983.8891687657397</v>
      </c>
      <c r="K248" s="49">
        <f>J248-(J248*L248)</f>
        <v>5924.0502770780822</v>
      </c>
      <c r="L248" s="50">
        <v>0.01</v>
      </c>
      <c r="M248" s="21" t="s">
        <v>199</v>
      </c>
    </row>
    <row r="249" spans="1:13" ht="113" x14ac:dyDescent="0.25">
      <c r="A249" s="64" t="s">
        <v>156</v>
      </c>
      <c r="B249" s="28" t="s">
        <v>157</v>
      </c>
      <c r="C249" s="28" t="s">
        <v>2335</v>
      </c>
      <c r="D249" s="21" t="s">
        <v>2336</v>
      </c>
      <c r="E249" s="42" t="s">
        <v>2337</v>
      </c>
      <c r="F249" s="42" t="s">
        <v>2338</v>
      </c>
      <c r="G249" s="15" t="s">
        <v>2338</v>
      </c>
      <c r="H249" s="258" t="s">
        <v>2338</v>
      </c>
      <c r="I249" s="287" t="s">
        <v>186</v>
      </c>
      <c r="J249" s="40">
        <v>789.92</v>
      </c>
      <c r="K249" s="49">
        <f>J249-(J249*L249)</f>
        <v>782.02080000000001</v>
      </c>
      <c r="L249" s="50">
        <v>0.01</v>
      </c>
      <c r="M249" s="21" t="s">
        <v>199</v>
      </c>
    </row>
    <row r="250" spans="1:13" ht="113" x14ac:dyDescent="0.25">
      <c r="A250" s="64" t="s">
        <v>156</v>
      </c>
      <c r="B250" s="28" t="s">
        <v>157</v>
      </c>
      <c r="C250" s="28" t="s">
        <v>2335</v>
      </c>
      <c r="D250" s="21" t="s">
        <v>2339</v>
      </c>
      <c r="E250" s="42" t="s">
        <v>2340</v>
      </c>
      <c r="F250" s="42" t="s">
        <v>2341</v>
      </c>
      <c r="G250" s="15" t="s">
        <v>2341</v>
      </c>
      <c r="H250" s="258" t="s">
        <v>2341</v>
      </c>
      <c r="I250" s="287" t="s">
        <v>186</v>
      </c>
      <c r="J250" s="40">
        <v>2369.77</v>
      </c>
      <c r="K250" s="49">
        <f>J250-(J250*L250)</f>
        <v>2346.0722999999998</v>
      </c>
      <c r="L250" s="50">
        <v>0.01</v>
      </c>
      <c r="M250" s="21" t="s">
        <v>199</v>
      </c>
    </row>
    <row r="251" spans="1:13" ht="113" x14ac:dyDescent="0.25">
      <c r="A251" s="64" t="s">
        <v>156</v>
      </c>
      <c r="B251" s="28" t="s">
        <v>157</v>
      </c>
      <c r="C251" s="28" t="s">
        <v>2335</v>
      </c>
      <c r="D251" s="21" t="s">
        <v>2342</v>
      </c>
      <c r="E251" s="42" t="s">
        <v>2343</v>
      </c>
      <c r="F251" s="42" t="s">
        <v>2344</v>
      </c>
      <c r="G251" s="15" t="s">
        <v>2344</v>
      </c>
      <c r="H251" s="258" t="s">
        <v>2344</v>
      </c>
      <c r="I251" s="287" t="s">
        <v>186</v>
      </c>
      <c r="J251" s="40">
        <v>3949.62</v>
      </c>
      <c r="K251" s="49">
        <f>J251-(J251*L251)</f>
        <v>3910.1237999999998</v>
      </c>
      <c r="L251" s="50">
        <v>0.01</v>
      </c>
      <c r="M251" s="21" t="s">
        <v>199</v>
      </c>
    </row>
    <row r="252" spans="1:13" ht="113" x14ac:dyDescent="0.25">
      <c r="A252" s="64" t="s">
        <v>156</v>
      </c>
      <c r="B252" s="28" t="s">
        <v>157</v>
      </c>
      <c r="C252" s="28" t="s">
        <v>2335</v>
      </c>
      <c r="D252" s="21" t="s">
        <v>2345</v>
      </c>
      <c r="E252" s="42" t="s">
        <v>2346</v>
      </c>
      <c r="F252" s="42" t="s">
        <v>2347</v>
      </c>
      <c r="G252" s="15" t="s">
        <v>2347</v>
      </c>
      <c r="H252" s="258" t="s">
        <v>2347</v>
      </c>
      <c r="I252" s="287" t="s">
        <v>186</v>
      </c>
      <c r="J252" s="40">
        <v>592.44000000000005</v>
      </c>
      <c r="K252" s="49">
        <f>J252-(J252*L252)</f>
        <v>586.51560000000006</v>
      </c>
      <c r="L252" s="50">
        <v>0.01</v>
      </c>
      <c r="M252" s="21" t="s">
        <v>199</v>
      </c>
    </row>
    <row r="253" spans="1:13" ht="113" x14ac:dyDescent="0.25">
      <c r="A253" s="64" t="s">
        <v>156</v>
      </c>
      <c r="B253" s="28" t="s">
        <v>157</v>
      </c>
      <c r="C253" s="28" t="s">
        <v>2335</v>
      </c>
      <c r="D253" s="21" t="s">
        <v>2348</v>
      </c>
      <c r="E253" s="42" t="s">
        <v>2349</v>
      </c>
      <c r="F253" s="42" t="s">
        <v>2350</v>
      </c>
      <c r="G253" s="15" t="s">
        <v>2351</v>
      </c>
      <c r="H253" s="258" t="s">
        <v>2350</v>
      </c>
      <c r="I253" s="287" t="s">
        <v>186</v>
      </c>
      <c r="J253" s="40">
        <v>1777.33</v>
      </c>
      <c r="K253" s="49">
        <f>J253-(J253*L253)</f>
        <v>1759.5566999999999</v>
      </c>
      <c r="L253" s="50">
        <v>0.01</v>
      </c>
      <c r="M253" s="21" t="s">
        <v>199</v>
      </c>
    </row>
    <row r="254" spans="1:13" ht="113" x14ac:dyDescent="0.25">
      <c r="A254" s="64" t="s">
        <v>156</v>
      </c>
      <c r="B254" s="28" t="s">
        <v>157</v>
      </c>
      <c r="C254" s="28" t="s">
        <v>2335</v>
      </c>
      <c r="D254" s="21" t="s">
        <v>2352</v>
      </c>
      <c r="E254" s="42" t="s">
        <v>2353</v>
      </c>
      <c r="F254" s="42" t="s">
        <v>2354</v>
      </c>
      <c r="G254" s="15" t="s">
        <v>2355</v>
      </c>
      <c r="H254" s="258" t="s">
        <v>2354</v>
      </c>
      <c r="I254" s="287" t="s">
        <v>186</v>
      </c>
      <c r="J254" s="40">
        <v>2962.22</v>
      </c>
      <c r="K254" s="49">
        <f>J254-(J254*L254)</f>
        <v>2932.5978</v>
      </c>
      <c r="L254" s="50">
        <v>0.01</v>
      </c>
      <c r="M254" s="21" t="s">
        <v>199</v>
      </c>
    </row>
    <row r="255" spans="1:13" ht="38" x14ac:dyDescent="0.25">
      <c r="A255" s="28" t="s">
        <v>156</v>
      </c>
      <c r="B255" s="28" t="s">
        <v>157</v>
      </c>
      <c r="C255" s="28" t="s">
        <v>2603</v>
      </c>
      <c r="D255" s="21" t="s">
        <v>2604</v>
      </c>
      <c r="E255" s="28" t="s">
        <v>2037</v>
      </c>
      <c r="F255" s="28" t="s">
        <v>2037</v>
      </c>
      <c r="G255" s="31" t="s">
        <v>2037</v>
      </c>
      <c r="H255" s="232" t="s">
        <v>2605</v>
      </c>
      <c r="I255" s="283" t="s">
        <v>186</v>
      </c>
      <c r="J255" s="49">
        <v>229.42</v>
      </c>
      <c r="K255" s="49">
        <v>227.1258</v>
      </c>
      <c r="L255" s="54">
        <v>0.01</v>
      </c>
      <c r="M255" s="28" t="s">
        <v>199</v>
      </c>
    </row>
    <row r="256" spans="1:13" ht="38" x14ac:dyDescent="0.25">
      <c r="A256" s="28" t="s">
        <v>156</v>
      </c>
      <c r="B256" s="28" t="s">
        <v>157</v>
      </c>
      <c r="C256" s="28" t="s">
        <v>2603</v>
      </c>
      <c r="D256" s="21" t="s">
        <v>2606</v>
      </c>
      <c r="E256" s="28" t="s">
        <v>2041</v>
      </c>
      <c r="F256" s="28" t="s">
        <v>2041</v>
      </c>
      <c r="G256" s="31" t="s">
        <v>2041</v>
      </c>
      <c r="H256" s="232" t="s">
        <v>2605</v>
      </c>
      <c r="I256" s="283" t="s">
        <v>186</v>
      </c>
      <c r="J256" s="49">
        <v>448.87</v>
      </c>
      <c r="K256" s="49">
        <v>444.38130000000001</v>
      </c>
      <c r="L256" s="54">
        <v>0.01</v>
      </c>
      <c r="M256" s="28" t="s">
        <v>199</v>
      </c>
    </row>
    <row r="257" spans="1:13" ht="38" x14ac:dyDescent="0.25">
      <c r="A257" s="28" t="s">
        <v>156</v>
      </c>
      <c r="B257" s="28" t="s">
        <v>157</v>
      </c>
      <c r="C257" s="28" t="s">
        <v>2603</v>
      </c>
      <c r="D257" s="21" t="s">
        <v>2607</v>
      </c>
      <c r="E257" s="28" t="s">
        <v>2045</v>
      </c>
      <c r="F257" s="28" t="s">
        <v>2045</v>
      </c>
      <c r="G257" s="31" t="s">
        <v>2045</v>
      </c>
      <c r="H257" s="232" t="s">
        <v>2605</v>
      </c>
      <c r="I257" s="283" t="s">
        <v>186</v>
      </c>
      <c r="J257" s="49">
        <v>658.34</v>
      </c>
      <c r="K257" s="49">
        <v>651.75660000000005</v>
      </c>
      <c r="L257" s="54">
        <v>0.01</v>
      </c>
      <c r="M257" s="28" t="s">
        <v>199</v>
      </c>
    </row>
    <row r="258" spans="1:13" ht="38" x14ac:dyDescent="0.25">
      <c r="A258" s="28" t="s">
        <v>156</v>
      </c>
      <c r="B258" s="28" t="s">
        <v>157</v>
      </c>
      <c r="C258" s="28" t="s">
        <v>2603</v>
      </c>
      <c r="D258" s="21" t="s">
        <v>2608</v>
      </c>
      <c r="E258" s="28" t="s">
        <v>2049</v>
      </c>
      <c r="F258" s="28" t="s">
        <v>2049</v>
      </c>
      <c r="G258" s="31" t="s">
        <v>2049</v>
      </c>
      <c r="H258" s="232" t="s">
        <v>2605</v>
      </c>
      <c r="I258" s="283" t="s">
        <v>186</v>
      </c>
      <c r="J258" s="49">
        <v>852.85</v>
      </c>
      <c r="K258" s="49">
        <v>844.32150000000001</v>
      </c>
      <c r="L258" s="54">
        <v>0.01</v>
      </c>
      <c r="M258" s="28" t="s">
        <v>199</v>
      </c>
    </row>
    <row r="259" spans="1:13" ht="38" x14ac:dyDescent="0.25">
      <c r="A259" s="28" t="s">
        <v>156</v>
      </c>
      <c r="B259" s="28" t="s">
        <v>157</v>
      </c>
      <c r="C259" s="28" t="s">
        <v>2603</v>
      </c>
      <c r="D259" s="21" t="s">
        <v>2609</v>
      </c>
      <c r="E259" s="28" t="s">
        <v>2053</v>
      </c>
      <c r="F259" s="28" t="s">
        <v>2053</v>
      </c>
      <c r="G259" s="31" t="s">
        <v>2053</v>
      </c>
      <c r="H259" s="232" t="s">
        <v>2605</v>
      </c>
      <c r="I259" s="283" t="s">
        <v>186</v>
      </c>
      <c r="J259" s="49">
        <v>1032.3900000000001</v>
      </c>
      <c r="K259" s="49">
        <v>1022.0661</v>
      </c>
      <c r="L259" s="54">
        <v>0.01</v>
      </c>
      <c r="M259" s="28" t="s">
        <v>199</v>
      </c>
    </row>
    <row r="260" spans="1:13" ht="38" x14ac:dyDescent="0.25">
      <c r="A260" s="28" t="s">
        <v>156</v>
      </c>
      <c r="B260" s="28" t="s">
        <v>157</v>
      </c>
      <c r="C260" s="28" t="s">
        <v>2603</v>
      </c>
      <c r="D260" s="21" t="s">
        <v>2610</v>
      </c>
      <c r="E260" s="28" t="s">
        <v>2097</v>
      </c>
      <c r="F260" s="28" t="s">
        <v>2097</v>
      </c>
      <c r="G260" s="31" t="s">
        <v>2097</v>
      </c>
      <c r="H260" s="232" t="s">
        <v>2097</v>
      </c>
      <c r="I260" s="283" t="s">
        <v>186</v>
      </c>
      <c r="J260" s="49">
        <v>304.23</v>
      </c>
      <c r="K260" s="49">
        <v>301.18770000000001</v>
      </c>
      <c r="L260" s="54">
        <v>0.01</v>
      </c>
      <c r="M260" s="28" t="s">
        <v>199</v>
      </c>
    </row>
    <row r="261" spans="1:13" ht="38" x14ac:dyDescent="0.25">
      <c r="A261" s="28" t="s">
        <v>156</v>
      </c>
      <c r="B261" s="28" t="s">
        <v>157</v>
      </c>
      <c r="C261" s="28" t="s">
        <v>2603</v>
      </c>
      <c r="D261" s="21" t="s">
        <v>2611</v>
      </c>
      <c r="E261" s="28" t="s">
        <v>2100</v>
      </c>
      <c r="F261" s="28" t="s">
        <v>2100</v>
      </c>
      <c r="G261" s="31" t="s">
        <v>2100</v>
      </c>
      <c r="H261" s="232" t="s">
        <v>2100</v>
      </c>
      <c r="I261" s="283" t="s">
        <v>186</v>
      </c>
      <c r="J261" s="49">
        <v>593.5</v>
      </c>
      <c r="K261" s="49">
        <v>587.56500000000005</v>
      </c>
      <c r="L261" s="54">
        <v>0.01</v>
      </c>
      <c r="M261" s="28" t="s">
        <v>199</v>
      </c>
    </row>
    <row r="262" spans="1:13" ht="38" x14ac:dyDescent="0.25">
      <c r="A262" s="28" t="s">
        <v>156</v>
      </c>
      <c r="B262" s="28" t="s">
        <v>157</v>
      </c>
      <c r="C262" s="28" t="s">
        <v>2603</v>
      </c>
      <c r="D262" s="21" t="s">
        <v>2612</v>
      </c>
      <c r="E262" s="28" t="s">
        <v>2103</v>
      </c>
      <c r="F262" s="28" t="s">
        <v>2103</v>
      </c>
      <c r="G262" s="31" t="s">
        <v>2103</v>
      </c>
      <c r="H262" s="232" t="s">
        <v>2103</v>
      </c>
      <c r="I262" s="283" t="s">
        <v>186</v>
      </c>
      <c r="J262" s="49">
        <v>867.81</v>
      </c>
      <c r="K262" s="49">
        <v>859.13189999999997</v>
      </c>
      <c r="L262" s="54">
        <v>0.01</v>
      </c>
      <c r="M262" s="28" t="s">
        <v>199</v>
      </c>
    </row>
    <row r="263" spans="1:13" ht="38" x14ac:dyDescent="0.25">
      <c r="A263" s="28" t="s">
        <v>156</v>
      </c>
      <c r="B263" s="28" t="s">
        <v>157</v>
      </c>
      <c r="C263" s="28" t="s">
        <v>2603</v>
      </c>
      <c r="D263" s="21" t="s">
        <v>2613</v>
      </c>
      <c r="E263" s="28" t="s">
        <v>2106</v>
      </c>
      <c r="F263" s="28" t="s">
        <v>2106</v>
      </c>
      <c r="G263" s="31" t="s">
        <v>2106</v>
      </c>
      <c r="H263" s="232" t="s">
        <v>2106</v>
      </c>
      <c r="I263" s="283" t="s">
        <v>186</v>
      </c>
      <c r="J263" s="49">
        <v>1127.1500000000001</v>
      </c>
      <c r="K263" s="49">
        <v>1115.8785</v>
      </c>
      <c r="L263" s="54">
        <v>0.01</v>
      </c>
      <c r="M263" s="28" t="s">
        <v>199</v>
      </c>
    </row>
    <row r="264" spans="1:13" ht="38" x14ac:dyDescent="0.25">
      <c r="A264" s="28" t="s">
        <v>156</v>
      </c>
      <c r="B264" s="28" t="s">
        <v>157</v>
      </c>
      <c r="C264" s="28" t="s">
        <v>2603</v>
      </c>
      <c r="D264" s="21" t="s">
        <v>2614</v>
      </c>
      <c r="E264" s="28" t="s">
        <v>2109</v>
      </c>
      <c r="F264" s="28" t="s">
        <v>2109</v>
      </c>
      <c r="G264" s="31" t="s">
        <v>2109</v>
      </c>
      <c r="H264" s="232" t="s">
        <v>2109</v>
      </c>
      <c r="I264" s="283" t="s">
        <v>186</v>
      </c>
      <c r="J264" s="49">
        <v>1371.54</v>
      </c>
      <c r="K264" s="49">
        <v>1357.8245999999999</v>
      </c>
      <c r="L264" s="54">
        <v>0.01</v>
      </c>
      <c r="M264" s="28" t="s">
        <v>199</v>
      </c>
    </row>
    <row r="265" spans="1:13" ht="50" x14ac:dyDescent="0.25">
      <c r="A265" s="28" t="s">
        <v>156</v>
      </c>
      <c r="B265" s="28" t="s">
        <v>157</v>
      </c>
      <c r="C265" s="28" t="s">
        <v>2603</v>
      </c>
      <c r="D265" s="21" t="s">
        <v>2615</v>
      </c>
      <c r="E265" s="28" t="s">
        <v>2143</v>
      </c>
      <c r="F265" s="28" t="s">
        <v>2143</v>
      </c>
      <c r="G265" s="31" t="s">
        <v>2143</v>
      </c>
      <c r="H265" s="232" t="s">
        <v>2480</v>
      </c>
      <c r="I265" s="283" t="s">
        <v>186</v>
      </c>
      <c r="J265" s="49">
        <v>438.89</v>
      </c>
      <c r="K265" s="49">
        <v>434.50110000000001</v>
      </c>
      <c r="L265" s="54">
        <v>0.01</v>
      </c>
      <c r="M265" s="28" t="s">
        <v>199</v>
      </c>
    </row>
    <row r="266" spans="1:13" ht="50" x14ac:dyDescent="0.25">
      <c r="A266" s="28" t="s">
        <v>156</v>
      </c>
      <c r="B266" s="28" t="s">
        <v>157</v>
      </c>
      <c r="C266" s="28" t="s">
        <v>2603</v>
      </c>
      <c r="D266" s="21" t="s">
        <v>2616</v>
      </c>
      <c r="E266" s="28" t="s">
        <v>2146</v>
      </c>
      <c r="F266" s="28" t="s">
        <v>2146</v>
      </c>
      <c r="G266" s="31" t="s">
        <v>2146</v>
      </c>
      <c r="H266" s="232" t="s">
        <v>2480</v>
      </c>
      <c r="I266" s="283" t="s">
        <v>186</v>
      </c>
      <c r="J266" s="49">
        <v>857.83</v>
      </c>
      <c r="K266" s="49">
        <v>849.25170000000003</v>
      </c>
      <c r="L266" s="54">
        <v>0.01</v>
      </c>
      <c r="M266" s="28" t="s">
        <v>199</v>
      </c>
    </row>
    <row r="267" spans="1:13" ht="50" x14ac:dyDescent="0.25">
      <c r="A267" s="28" t="s">
        <v>156</v>
      </c>
      <c r="B267" s="28" t="s">
        <v>157</v>
      </c>
      <c r="C267" s="28" t="s">
        <v>2603</v>
      </c>
      <c r="D267" s="21" t="s">
        <v>2617</v>
      </c>
      <c r="E267" s="28" t="s">
        <v>2149</v>
      </c>
      <c r="F267" s="28" t="s">
        <v>2149</v>
      </c>
      <c r="G267" s="31" t="s">
        <v>2149</v>
      </c>
      <c r="H267" s="232" t="s">
        <v>2480</v>
      </c>
      <c r="I267" s="283" t="s">
        <v>186</v>
      </c>
      <c r="J267" s="49">
        <v>1251.8399999999999</v>
      </c>
      <c r="K267" s="49">
        <v>1239.3216</v>
      </c>
      <c r="L267" s="54">
        <v>0.01</v>
      </c>
      <c r="M267" s="28" t="s">
        <v>199</v>
      </c>
    </row>
    <row r="268" spans="1:13" ht="50" x14ac:dyDescent="0.25">
      <c r="A268" s="28" t="s">
        <v>156</v>
      </c>
      <c r="B268" s="28" t="s">
        <v>157</v>
      </c>
      <c r="C268" s="28" t="s">
        <v>2603</v>
      </c>
      <c r="D268" s="21" t="s">
        <v>2618</v>
      </c>
      <c r="E268" s="28" t="s">
        <v>2152</v>
      </c>
      <c r="F268" s="28" t="s">
        <v>2152</v>
      </c>
      <c r="G268" s="31" t="s">
        <v>2152</v>
      </c>
      <c r="H268" s="232" t="s">
        <v>2480</v>
      </c>
      <c r="I268" s="283" t="s">
        <v>186</v>
      </c>
      <c r="J268" s="49">
        <v>1620.91</v>
      </c>
      <c r="K268" s="49">
        <v>1604.7009</v>
      </c>
      <c r="L268" s="54">
        <v>0.01</v>
      </c>
      <c r="M268" s="28" t="s">
        <v>199</v>
      </c>
    </row>
    <row r="269" spans="1:13" ht="50" x14ac:dyDescent="0.25">
      <c r="A269" s="28" t="s">
        <v>156</v>
      </c>
      <c r="B269" s="28" t="s">
        <v>157</v>
      </c>
      <c r="C269" s="28" t="s">
        <v>2603</v>
      </c>
      <c r="D269" s="21" t="s">
        <v>2619</v>
      </c>
      <c r="E269" s="28" t="s">
        <v>2155</v>
      </c>
      <c r="F269" s="28" t="s">
        <v>2155</v>
      </c>
      <c r="G269" s="31" t="s">
        <v>2155</v>
      </c>
      <c r="H269" s="232" t="s">
        <v>2480</v>
      </c>
      <c r="I269" s="283" t="s">
        <v>186</v>
      </c>
      <c r="J269" s="49">
        <v>1975.01</v>
      </c>
      <c r="K269" s="49">
        <v>1955.2599</v>
      </c>
      <c r="L269" s="54">
        <v>0.01</v>
      </c>
      <c r="M269" s="28" t="s">
        <v>199</v>
      </c>
    </row>
  </sheetData>
  <autoFilter ref="A1:AA194" xr:uid="{00000000-0009-0000-0000-000009000000}">
    <sortState xmlns:xlrd2="http://schemas.microsoft.com/office/spreadsheetml/2017/richdata2" ref="A2:M269">
      <sortCondition ref="B1:B194"/>
    </sortState>
  </autoFilter>
  <dataValidations count="1">
    <dataValidation type="list" allowBlank="1" showErrorMessage="1" sqref="I30:I39" xr:uid="{00000000-0002-0000-0900-000000000000}">
      <formula1>#REF!</formula1>
    </dataValidation>
  </dataValidation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N764"/>
  <sheetViews>
    <sheetView workbookViewId="0">
      <pane ySplit="1" topLeftCell="A2" activePane="bottomLeft" state="frozen"/>
      <selection pane="bottomLeft" activeCell="D9" sqref="D9"/>
    </sheetView>
  </sheetViews>
  <sheetFormatPr defaultColWidth="12.54296875" defaultRowHeight="15" customHeight="1" x14ac:dyDescent="0.25"/>
  <cols>
    <col min="1" max="1" width="16.453125" customWidth="1"/>
    <col min="2" max="2" width="39.453125" customWidth="1"/>
    <col min="3" max="4" width="26.7265625" customWidth="1"/>
    <col min="5" max="5" width="49.7265625" customWidth="1"/>
    <col min="6" max="6" width="47.453125" customWidth="1"/>
    <col min="7" max="7" width="72.453125" customWidth="1"/>
    <col min="8" max="8" width="170.453125" customWidth="1"/>
    <col min="9" max="9" width="8.453125" customWidth="1"/>
    <col min="10" max="10" width="51.453125" customWidth="1"/>
    <col min="11" max="11" width="25.453125" customWidth="1"/>
    <col min="12" max="12" width="24.453125" customWidth="1"/>
    <col min="13" max="13" width="39.453125" customWidth="1"/>
    <col min="14" max="14" width="18.453125" customWidth="1"/>
    <col min="15" max="27" width="12.453125" customWidth="1"/>
  </cols>
  <sheetData>
    <row r="1" spans="1:14" ht="19.5" customHeight="1" x14ac:dyDescent="0.25">
      <c r="A1" s="58" t="s">
        <v>28</v>
      </c>
      <c r="B1" s="58" t="s">
        <v>29</v>
      </c>
      <c r="C1" s="58" t="s">
        <v>174</v>
      </c>
      <c r="D1" s="38" t="s">
        <v>175</v>
      </c>
      <c r="E1" s="58" t="s">
        <v>176</v>
      </c>
      <c r="F1" s="38" t="s">
        <v>177</v>
      </c>
      <c r="G1" s="38" t="s">
        <v>178</v>
      </c>
      <c r="H1" s="38" t="s">
        <v>179</v>
      </c>
      <c r="I1" s="58" t="s">
        <v>180</v>
      </c>
      <c r="J1" s="39" t="s">
        <v>181</v>
      </c>
      <c r="K1" s="39" t="s">
        <v>182</v>
      </c>
      <c r="L1" s="58" t="s">
        <v>183</v>
      </c>
      <c r="M1" s="58" t="s">
        <v>184</v>
      </c>
      <c r="N1" s="58" t="s">
        <v>2620</v>
      </c>
    </row>
    <row r="2" spans="1:14" ht="19.5" customHeight="1" x14ac:dyDescent="0.25">
      <c r="A2" s="64" t="s">
        <v>51</v>
      </c>
      <c r="B2" s="28" t="s">
        <v>52</v>
      </c>
      <c r="C2" s="28" t="s">
        <v>252</v>
      </c>
      <c r="D2" s="28" t="s">
        <v>232</v>
      </c>
      <c r="E2" s="28" t="s">
        <v>2621</v>
      </c>
      <c r="F2" s="21" t="s">
        <v>199</v>
      </c>
      <c r="G2" s="21" t="s">
        <v>2622</v>
      </c>
      <c r="H2" s="21" t="s">
        <v>2623</v>
      </c>
      <c r="I2" s="28" t="s">
        <v>186</v>
      </c>
      <c r="J2" s="40">
        <v>201.38</v>
      </c>
      <c r="K2" s="40">
        <v>193.88866400000001</v>
      </c>
      <c r="L2" s="71">
        <v>3.7199999999999997E-2</v>
      </c>
      <c r="M2" s="28" t="s">
        <v>199</v>
      </c>
      <c r="N2" s="54"/>
    </row>
    <row r="3" spans="1:14" ht="19.5" customHeight="1" x14ac:dyDescent="0.25">
      <c r="A3" s="64" t="s">
        <v>51</v>
      </c>
      <c r="B3" s="28" t="s">
        <v>52</v>
      </c>
      <c r="C3" s="28" t="s">
        <v>252</v>
      </c>
      <c r="D3" s="28" t="s">
        <v>232</v>
      </c>
      <c r="E3" s="28" t="s">
        <v>2624</v>
      </c>
      <c r="F3" s="21" t="s">
        <v>359</v>
      </c>
      <c r="G3" s="21" t="s">
        <v>2625</v>
      </c>
      <c r="H3" s="21" t="s">
        <v>2626</v>
      </c>
      <c r="I3" s="28" t="s">
        <v>186</v>
      </c>
      <c r="J3" s="40">
        <v>354.82</v>
      </c>
      <c r="K3" s="40">
        <f>J3*(1-L3)</f>
        <v>341.62069600000001</v>
      </c>
      <c r="L3" s="71">
        <v>3.7199999999999997E-2</v>
      </c>
      <c r="M3" s="28" t="s">
        <v>199</v>
      </c>
      <c r="N3" s="54"/>
    </row>
    <row r="4" spans="1:14" ht="19.5" customHeight="1" x14ac:dyDescent="0.25">
      <c r="A4" s="64" t="s">
        <v>51</v>
      </c>
      <c r="B4" s="28" t="s">
        <v>52</v>
      </c>
      <c r="C4" s="28" t="s">
        <v>252</v>
      </c>
      <c r="D4" s="28" t="s">
        <v>232</v>
      </c>
      <c r="E4" s="28" t="s">
        <v>2627</v>
      </c>
      <c r="F4" s="21" t="s">
        <v>199</v>
      </c>
      <c r="G4" s="21" t="s">
        <v>2628</v>
      </c>
      <c r="H4" s="21" t="s">
        <v>2629</v>
      </c>
      <c r="I4" s="28" t="s">
        <v>186</v>
      </c>
      <c r="J4" s="40">
        <v>513.04999999999995</v>
      </c>
      <c r="K4" s="40">
        <v>493.96454</v>
      </c>
      <c r="L4" s="71">
        <v>3.7199999999999997E-2</v>
      </c>
      <c r="M4" s="28" t="s">
        <v>199</v>
      </c>
      <c r="N4" s="54"/>
    </row>
    <row r="5" spans="1:14" ht="19.5" customHeight="1" x14ac:dyDescent="0.25">
      <c r="A5" s="64" t="s">
        <v>51</v>
      </c>
      <c r="B5" s="28" t="s">
        <v>52</v>
      </c>
      <c r="C5" s="28" t="s">
        <v>252</v>
      </c>
      <c r="D5" s="28" t="s">
        <v>232</v>
      </c>
      <c r="E5" s="28" t="s">
        <v>2630</v>
      </c>
      <c r="F5" s="21" t="s">
        <v>359</v>
      </c>
      <c r="G5" s="21" t="s">
        <v>2631</v>
      </c>
      <c r="H5" s="21" t="s">
        <v>2632</v>
      </c>
      <c r="I5" s="28" t="s">
        <v>186</v>
      </c>
      <c r="J5" s="40">
        <v>666.48</v>
      </c>
      <c r="K5" s="40">
        <f>J5*(1-L5)</f>
        <v>641.68694400000004</v>
      </c>
      <c r="L5" s="71">
        <v>3.7199999999999997E-2</v>
      </c>
      <c r="M5" s="28" t="s">
        <v>199</v>
      </c>
      <c r="N5" s="54"/>
    </row>
    <row r="6" spans="1:14" ht="19.5" customHeight="1" x14ac:dyDescent="0.25">
      <c r="A6" s="64" t="s">
        <v>51</v>
      </c>
      <c r="B6" s="28" t="s">
        <v>52</v>
      </c>
      <c r="C6" s="28" t="s">
        <v>252</v>
      </c>
      <c r="D6" s="28" t="s">
        <v>232</v>
      </c>
      <c r="E6" s="28" t="s">
        <v>2633</v>
      </c>
      <c r="F6" s="21" t="s">
        <v>199</v>
      </c>
      <c r="G6" s="21" t="s">
        <v>2634</v>
      </c>
      <c r="H6" s="21" t="s">
        <v>2635</v>
      </c>
      <c r="I6" s="28" t="s">
        <v>186</v>
      </c>
      <c r="J6" s="40">
        <v>680.87</v>
      </c>
      <c r="K6" s="40">
        <v>655.54163600000004</v>
      </c>
      <c r="L6" s="71">
        <v>3.7199999999999997E-2</v>
      </c>
      <c r="M6" s="28" t="s">
        <v>199</v>
      </c>
      <c r="N6" s="54"/>
    </row>
    <row r="7" spans="1:14" ht="19.5" customHeight="1" x14ac:dyDescent="0.25">
      <c r="A7" s="64" t="s">
        <v>51</v>
      </c>
      <c r="B7" s="28" t="s">
        <v>52</v>
      </c>
      <c r="C7" s="28" t="s">
        <v>252</v>
      </c>
      <c r="D7" s="28" t="s">
        <v>232</v>
      </c>
      <c r="E7" s="28" t="s">
        <v>2636</v>
      </c>
      <c r="F7" s="21" t="s">
        <v>199</v>
      </c>
      <c r="G7" s="21" t="s">
        <v>2637</v>
      </c>
      <c r="H7" s="21" t="s">
        <v>2638</v>
      </c>
      <c r="I7" s="28" t="s">
        <v>186</v>
      </c>
      <c r="J7" s="40">
        <v>743.19</v>
      </c>
      <c r="K7" s="40">
        <v>715.54333199999996</v>
      </c>
      <c r="L7" s="71">
        <v>3.7199999999999997E-2</v>
      </c>
      <c r="M7" s="28" t="s">
        <v>199</v>
      </c>
      <c r="N7" s="54"/>
    </row>
    <row r="8" spans="1:14" ht="19.5" customHeight="1" x14ac:dyDescent="0.25">
      <c r="A8" s="64" t="s">
        <v>51</v>
      </c>
      <c r="B8" s="28" t="s">
        <v>52</v>
      </c>
      <c r="C8" s="28" t="s">
        <v>252</v>
      </c>
      <c r="D8" s="28" t="s">
        <v>232</v>
      </c>
      <c r="E8" s="28" t="s">
        <v>2639</v>
      </c>
      <c r="F8" s="21" t="s">
        <v>359</v>
      </c>
      <c r="G8" s="21" t="s">
        <v>2640</v>
      </c>
      <c r="H8" s="21" t="s">
        <v>2641</v>
      </c>
      <c r="I8" s="28" t="s">
        <v>186</v>
      </c>
      <c r="J8" s="40">
        <v>1419.26</v>
      </c>
      <c r="K8" s="40">
        <f>J8*(1-L8)</f>
        <v>1366.463528</v>
      </c>
      <c r="L8" s="71">
        <v>3.7199999999999997E-2</v>
      </c>
      <c r="M8" s="28" t="s">
        <v>199</v>
      </c>
      <c r="N8" s="54"/>
    </row>
    <row r="9" spans="1:14" ht="19.5" customHeight="1" x14ac:dyDescent="0.25">
      <c r="A9" s="64" t="s">
        <v>51</v>
      </c>
      <c r="B9" s="28" t="s">
        <v>52</v>
      </c>
      <c r="C9" s="28" t="s">
        <v>252</v>
      </c>
      <c r="D9" s="28" t="s">
        <v>232</v>
      </c>
      <c r="E9" s="28" t="s">
        <v>2642</v>
      </c>
      <c r="F9" s="21" t="s">
        <v>199</v>
      </c>
      <c r="G9" s="21" t="s">
        <v>2643</v>
      </c>
      <c r="H9" s="21" t="s">
        <v>2644</v>
      </c>
      <c r="I9" s="28" t="s">
        <v>186</v>
      </c>
      <c r="J9" s="40">
        <v>2076.16</v>
      </c>
      <c r="K9" s="40">
        <v>1998.9268480000001</v>
      </c>
      <c r="L9" s="71">
        <v>3.7199999999999997E-2</v>
      </c>
      <c r="M9" s="28" t="s">
        <v>199</v>
      </c>
      <c r="N9" s="54"/>
    </row>
    <row r="10" spans="1:14" ht="19.5" customHeight="1" x14ac:dyDescent="0.25">
      <c r="A10" s="64" t="s">
        <v>51</v>
      </c>
      <c r="B10" s="28" t="s">
        <v>52</v>
      </c>
      <c r="C10" s="28" t="s">
        <v>252</v>
      </c>
      <c r="D10" s="28" t="s">
        <v>232</v>
      </c>
      <c r="E10" s="28" t="s">
        <v>2645</v>
      </c>
      <c r="F10" s="21" t="s">
        <v>359</v>
      </c>
      <c r="G10" s="21" t="s">
        <v>2646</v>
      </c>
      <c r="H10" s="21" t="s">
        <v>2647</v>
      </c>
      <c r="I10" s="28" t="s">
        <v>186</v>
      </c>
      <c r="J10" s="40">
        <v>2478.92</v>
      </c>
      <c r="K10" s="40">
        <f>J10*(1-L10)</f>
        <v>2386.7041760000002</v>
      </c>
      <c r="L10" s="71">
        <v>3.7199999999999997E-2</v>
      </c>
      <c r="M10" s="28" t="s">
        <v>199</v>
      </c>
      <c r="N10" s="54"/>
    </row>
    <row r="11" spans="1:14" ht="19.5" customHeight="1" x14ac:dyDescent="0.25">
      <c r="A11" s="64" t="s">
        <v>51</v>
      </c>
      <c r="B11" s="28" t="s">
        <v>52</v>
      </c>
      <c r="C11" s="28" t="s">
        <v>252</v>
      </c>
      <c r="D11" s="28" t="s">
        <v>232</v>
      </c>
      <c r="E11" s="28" t="s">
        <v>2648</v>
      </c>
      <c r="F11" s="21" t="s">
        <v>199</v>
      </c>
      <c r="G11" s="21" t="s">
        <v>2649</v>
      </c>
      <c r="H11" s="21" t="s">
        <v>2650</v>
      </c>
      <c r="I11" s="28" t="s">
        <v>186</v>
      </c>
      <c r="J11" s="40">
        <v>2512.4899999999998</v>
      </c>
      <c r="K11" s="40">
        <v>2419.0253720000001</v>
      </c>
      <c r="L11" s="71">
        <v>3.7199999999999997E-2</v>
      </c>
      <c r="M11" s="28" t="s">
        <v>199</v>
      </c>
      <c r="N11" s="54"/>
    </row>
    <row r="12" spans="1:14" ht="19.5" customHeight="1" x14ac:dyDescent="0.25">
      <c r="A12" s="64" t="s">
        <v>51</v>
      </c>
      <c r="B12" s="28" t="s">
        <v>52</v>
      </c>
      <c r="C12" s="28" t="s">
        <v>252</v>
      </c>
      <c r="D12" s="28" t="s">
        <v>232</v>
      </c>
      <c r="E12" s="28" t="s">
        <v>2651</v>
      </c>
      <c r="F12" s="21" t="s">
        <v>199</v>
      </c>
      <c r="G12" s="21" t="s">
        <v>2651</v>
      </c>
      <c r="H12" s="21" t="s">
        <v>2652</v>
      </c>
      <c r="I12" s="28" t="s">
        <v>186</v>
      </c>
      <c r="J12" s="40">
        <v>4229.04</v>
      </c>
      <c r="K12" s="40">
        <v>4071.7197120000001</v>
      </c>
      <c r="L12" s="71">
        <v>3.7199999999999997E-2</v>
      </c>
      <c r="M12" s="28" t="s">
        <v>199</v>
      </c>
      <c r="N12" s="54"/>
    </row>
    <row r="13" spans="1:14" ht="19.5" customHeight="1" x14ac:dyDescent="0.25">
      <c r="A13" s="64" t="s">
        <v>51</v>
      </c>
      <c r="B13" s="28" t="s">
        <v>52</v>
      </c>
      <c r="C13" s="28" t="s">
        <v>252</v>
      </c>
      <c r="D13" s="28" t="s">
        <v>232</v>
      </c>
      <c r="E13" s="28" t="s">
        <v>2653</v>
      </c>
      <c r="F13" s="21" t="s">
        <v>359</v>
      </c>
      <c r="G13" s="21" t="s">
        <v>2653</v>
      </c>
      <c r="H13" s="21" t="s">
        <v>2654</v>
      </c>
      <c r="I13" s="28" t="s">
        <v>186</v>
      </c>
      <c r="J13" s="40">
        <v>8055.3</v>
      </c>
      <c r="K13" s="40">
        <v>8055.3</v>
      </c>
      <c r="L13" s="71">
        <v>3.7199999999999997E-2</v>
      </c>
      <c r="M13" s="28" t="s">
        <v>199</v>
      </c>
      <c r="N13" s="54"/>
    </row>
    <row r="14" spans="1:14" ht="19.5" customHeight="1" x14ac:dyDescent="0.25">
      <c r="A14" s="64" t="s">
        <v>51</v>
      </c>
      <c r="B14" s="28" t="s">
        <v>52</v>
      </c>
      <c r="C14" s="28" t="s">
        <v>252</v>
      </c>
      <c r="D14" s="28" t="s">
        <v>232</v>
      </c>
      <c r="E14" s="28" t="s">
        <v>2655</v>
      </c>
      <c r="F14" s="21" t="s">
        <v>199</v>
      </c>
      <c r="G14" s="21" t="s">
        <v>2655</v>
      </c>
      <c r="H14" s="21" t="s">
        <v>2656</v>
      </c>
      <c r="I14" s="28" t="s">
        <v>186</v>
      </c>
      <c r="J14" s="40">
        <v>11176.74</v>
      </c>
      <c r="K14" s="40">
        <v>10760.965271999999</v>
      </c>
      <c r="L14" s="71">
        <v>3.7199999999999997E-2</v>
      </c>
      <c r="M14" s="28" t="s">
        <v>199</v>
      </c>
      <c r="N14" s="54"/>
    </row>
    <row r="15" spans="1:14" ht="19.5" customHeight="1" x14ac:dyDescent="0.25">
      <c r="A15" s="64" t="s">
        <v>51</v>
      </c>
      <c r="B15" s="28" t="s">
        <v>52</v>
      </c>
      <c r="C15" s="28" t="s">
        <v>252</v>
      </c>
      <c r="D15" s="28" t="s">
        <v>232</v>
      </c>
      <c r="E15" s="28" t="s">
        <v>2657</v>
      </c>
      <c r="F15" s="21" t="s">
        <v>359</v>
      </c>
      <c r="G15" s="21" t="s">
        <v>2657</v>
      </c>
      <c r="H15" s="21" t="s">
        <v>2658</v>
      </c>
      <c r="I15" s="28" t="s">
        <v>186</v>
      </c>
      <c r="J15" s="40">
        <v>13694.03</v>
      </c>
      <c r="K15" s="40">
        <v>13694.03</v>
      </c>
      <c r="L15" s="71">
        <v>3.7199999999999997E-2</v>
      </c>
      <c r="M15" s="28" t="s">
        <v>199</v>
      </c>
      <c r="N15" s="54"/>
    </row>
    <row r="16" spans="1:14" ht="19.5" customHeight="1" x14ac:dyDescent="0.25">
      <c r="A16" s="64" t="s">
        <v>51</v>
      </c>
      <c r="B16" s="28" t="s">
        <v>52</v>
      </c>
      <c r="C16" s="28" t="s">
        <v>252</v>
      </c>
      <c r="D16" s="28" t="s">
        <v>232</v>
      </c>
      <c r="E16" s="28" t="s">
        <v>2659</v>
      </c>
      <c r="F16" s="21" t="s">
        <v>199</v>
      </c>
      <c r="G16" s="21" t="s">
        <v>2659</v>
      </c>
      <c r="H16" s="21" t="s">
        <v>2660</v>
      </c>
      <c r="I16" s="28" t="s">
        <v>186</v>
      </c>
      <c r="J16" s="40">
        <v>15607.16</v>
      </c>
      <c r="K16" s="40">
        <v>15026.573648</v>
      </c>
      <c r="L16" s="71">
        <v>3.7199999999999997E-2</v>
      </c>
      <c r="M16" s="28" t="s">
        <v>199</v>
      </c>
      <c r="N16" s="54"/>
    </row>
    <row r="17" spans="1:14" ht="19.5" customHeight="1" x14ac:dyDescent="0.25">
      <c r="A17" s="28" t="s">
        <v>51</v>
      </c>
      <c r="B17" s="28" t="s">
        <v>52</v>
      </c>
      <c r="C17" s="28" t="s">
        <v>252</v>
      </c>
      <c r="D17" s="28" t="s">
        <v>232</v>
      </c>
      <c r="E17" s="28" t="s">
        <v>2661</v>
      </c>
      <c r="F17" s="21" t="s">
        <v>199</v>
      </c>
      <c r="G17" s="21" t="s">
        <v>2662</v>
      </c>
      <c r="H17" s="21" t="s">
        <v>2663</v>
      </c>
      <c r="I17" s="28" t="s">
        <v>186</v>
      </c>
      <c r="J17" s="40">
        <v>7249.98</v>
      </c>
      <c r="K17" s="40">
        <f>J17*(1-L17)</f>
        <v>6980.2807439999997</v>
      </c>
      <c r="L17" s="71">
        <v>3.7199999999999997E-2</v>
      </c>
      <c r="M17" s="28" t="s">
        <v>199</v>
      </c>
      <c r="N17" s="54"/>
    </row>
    <row r="18" spans="1:14" ht="19.5" customHeight="1" x14ac:dyDescent="0.25">
      <c r="A18" s="28" t="s">
        <v>51</v>
      </c>
      <c r="B18" s="28" t="s">
        <v>52</v>
      </c>
      <c r="C18" s="28" t="s">
        <v>252</v>
      </c>
      <c r="D18" s="28" t="s">
        <v>232</v>
      </c>
      <c r="E18" s="28" t="s">
        <v>2664</v>
      </c>
      <c r="F18" s="21" t="s">
        <v>199</v>
      </c>
      <c r="G18" s="21" t="s">
        <v>2665</v>
      </c>
      <c r="H18" s="21" t="s">
        <v>2666</v>
      </c>
      <c r="I18" s="28" t="s">
        <v>186</v>
      </c>
      <c r="J18" s="40">
        <v>14058.83</v>
      </c>
      <c r="K18" s="40">
        <f>J18*(1-L18)</f>
        <v>13535.841523999999</v>
      </c>
      <c r="L18" s="71">
        <v>3.7199999999999997E-2</v>
      </c>
      <c r="M18" s="28" t="s">
        <v>199</v>
      </c>
      <c r="N18" s="54"/>
    </row>
    <row r="19" spans="1:14" ht="19.5" customHeight="1" x14ac:dyDescent="0.25">
      <c r="A19" s="28" t="s">
        <v>51</v>
      </c>
      <c r="B19" s="28" t="s">
        <v>52</v>
      </c>
      <c r="C19" s="28" t="s">
        <v>252</v>
      </c>
      <c r="D19" s="28" t="s">
        <v>232</v>
      </c>
      <c r="E19" s="28" t="s">
        <v>2667</v>
      </c>
      <c r="F19" s="21" t="s">
        <v>199</v>
      </c>
      <c r="G19" s="21" t="s">
        <v>2668</v>
      </c>
      <c r="H19" s="21" t="s">
        <v>2669</v>
      </c>
      <c r="I19" s="28" t="s">
        <v>186</v>
      </c>
      <c r="J19" s="40">
        <v>19999.79</v>
      </c>
      <c r="K19" s="40">
        <f>J19*(1-L19)</f>
        <v>19255.797812000001</v>
      </c>
      <c r="L19" s="71">
        <v>3.7199999999999997E-2</v>
      </c>
      <c r="M19" s="28" t="s">
        <v>199</v>
      </c>
      <c r="N19" s="54"/>
    </row>
    <row r="20" spans="1:14" ht="19.5" customHeight="1" x14ac:dyDescent="0.25">
      <c r="A20" s="28" t="s">
        <v>51</v>
      </c>
      <c r="B20" s="28" t="s">
        <v>52</v>
      </c>
      <c r="C20" s="28" t="s">
        <v>252</v>
      </c>
      <c r="D20" s="28" t="s">
        <v>232</v>
      </c>
      <c r="E20" s="28" t="s">
        <v>2670</v>
      </c>
      <c r="F20" s="21" t="s">
        <v>199</v>
      </c>
      <c r="G20" s="21" t="s">
        <v>2671</v>
      </c>
      <c r="H20" s="21" t="s">
        <v>2672</v>
      </c>
      <c r="I20" s="28" t="s">
        <v>186</v>
      </c>
      <c r="J20" s="40">
        <v>25816.080000000002</v>
      </c>
      <c r="K20" s="40">
        <f>J20*(1-L20)</f>
        <v>24855.721824</v>
      </c>
      <c r="L20" s="71">
        <v>3.7199999999999997E-2</v>
      </c>
      <c r="M20" s="28" t="s">
        <v>199</v>
      </c>
      <c r="N20" s="54"/>
    </row>
    <row r="21" spans="1:14" ht="19.5" customHeight="1" x14ac:dyDescent="0.25">
      <c r="A21" s="28" t="s">
        <v>51</v>
      </c>
      <c r="B21" s="28" t="s">
        <v>52</v>
      </c>
      <c r="C21" s="28" t="s">
        <v>252</v>
      </c>
      <c r="D21" s="28" t="s">
        <v>232</v>
      </c>
      <c r="E21" s="28" t="s">
        <v>2673</v>
      </c>
      <c r="F21" s="21" t="s">
        <v>199</v>
      </c>
      <c r="G21" s="21" t="s">
        <v>2674</v>
      </c>
      <c r="H21" s="21" t="s">
        <v>2675</v>
      </c>
      <c r="I21" s="28" t="s">
        <v>186</v>
      </c>
      <c r="J21" s="40">
        <v>31167.25</v>
      </c>
      <c r="K21" s="40">
        <f>J21*(1-L21)</f>
        <v>30007.828300000001</v>
      </c>
      <c r="L21" s="71">
        <v>3.7199999999999997E-2</v>
      </c>
      <c r="M21" s="28" t="s">
        <v>199</v>
      </c>
      <c r="N21" s="54"/>
    </row>
    <row r="22" spans="1:14" ht="19.5" customHeight="1" x14ac:dyDescent="0.25">
      <c r="A22" s="28" t="s">
        <v>51</v>
      </c>
      <c r="B22" s="28" t="s">
        <v>52</v>
      </c>
      <c r="C22" s="28" t="s">
        <v>252</v>
      </c>
      <c r="D22" s="28" t="s">
        <v>232</v>
      </c>
      <c r="E22" s="28" t="s">
        <v>2676</v>
      </c>
      <c r="F22" s="21" t="s">
        <v>199</v>
      </c>
      <c r="G22" s="21" t="s">
        <v>2677</v>
      </c>
      <c r="H22" s="21" t="s">
        <v>2678</v>
      </c>
      <c r="I22" s="28" t="s">
        <v>186</v>
      </c>
      <c r="J22" s="40">
        <v>1903.6</v>
      </c>
      <c r="K22" s="40">
        <f>J22*(1-L22)</f>
        <v>1832.7860799999999</v>
      </c>
      <c r="L22" s="71">
        <v>3.7199999999999997E-2</v>
      </c>
      <c r="M22" s="28" t="s">
        <v>199</v>
      </c>
      <c r="N22" s="54"/>
    </row>
    <row r="23" spans="1:14" ht="19.5" customHeight="1" x14ac:dyDescent="0.25">
      <c r="A23" s="28" t="s">
        <v>51</v>
      </c>
      <c r="B23" s="28" t="s">
        <v>52</v>
      </c>
      <c r="C23" s="28" t="s">
        <v>252</v>
      </c>
      <c r="D23" s="28" t="s">
        <v>232</v>
      </c>
      <c r="E23" s="28" t="s">
        <v>2679</v>
      </c>
      <c r="F23" s="21" t="s">
        <v>199</v>
      </c>
      <c r="G23" s="21" t="s">
        <v>2680</v>
      </c>
      <c r="H23" s="21" t="s">
        <v>2681</v>
      </c>
      <c r="I23" s="28" t="s">
        <v>186</v>
      </c>
      <c r="J23" s="40">
        <v>3687.32</v>
      </c>
      <c r="K23" s="40">
        <f>J23*(1-L23)</f>
        <v>3550.1516959999999</v>
      </c>
      <c r="L23" s="71">
        <v>3.7199999999999997E-2</v>
      </c>
      <c r="M23" s="28" t="s">
        <v>199</v>
      </c>
      <c r="N23" s="54"/>
    </row>
    <row r="24" spans="1:14" ht="19.5" customHeight="1" x14ac:dyDescent="0.25">
      <c r="A24" s="28" t="s">
        <v>51</v>
      </c>
      <c r="B24" s="28" t="s">
        <v>52</v>
      </c>
      <c r="C24" s="28" t="s">
        <v>252</v>
      </c>
      <c r="D24" s="28" t="s">
        <v>232</v>
      </c>
      <c r="E24" s="28" t="s">
        <v>2682</v>
      </c>
      <c r="F24" s="21" t="s">
        <v>199</v>
      </c>
      <c r="G24" s="21" t="s">
        <v>2683</v>
      </c>
      <c r="H24" s="21" t="s">
        <v>2684</v>
      </c>
      <c r="I24" s="28" t="s">
        <v>186</v>
      </c>
      <c r="J24" s="40">
        <v>5255.27</v>
      </c>
      <c r="K24" s="40">
        <f>J24*(1-L24)</f>
        <v>5059.773956</v>
      </c>
      <c r="L24" s="71">
        <v>3.7199999999999997E-2</v>
      </c>
      <c r="M24" s="28" t="s">
        <v>199</v>
      </c>
      <c r="N24" s="54"/>
    </row>
    <row r="25" spans="1:14" ht="19.5" customHeight="1" x14ac:dyDescent="0.25">
      <c r="A25" s="28" t="s">
        <v>51</v>
      </c>
      <c r="B25" s="28" t="s">
        <v>52</v>
      </c>
      <c r="C25" s="28" t="s">
        <v>252</v>
      </c>
      <c r="D25" s="28" t="s">
        <v>232</v>
      </c>
      <c r="E25" s="28" t="s">
        <v>2685</v>
      </c>
      <c r="F25" s="21" t="s">
        <v>199</v>
      </c>
      <c r="G25" s="21" t="s">
        <v>2686</v>
      </c>
      <c r="H25" s="21" t="s">
        <v>2687</v>
      </c>
      <c r="I25" s="28" t="s">
        <v>186</v>
      </c>
      <c r="J25" s="40">
        <v>6765.69</v>
      </c>
      <c r="K25" s="40">
        <f>J25*(1-L25)</f>
        <v>6514.0063319999999</v>
      </c>
      <c r="L25" s="71">
        <v>3.7199999999999997E-2</v>
      </c>
      <c r="M25" s="28" t="s">
        <v>199</v>
      </c>
      <c r="N25" s="54"/>
    </row>
    <row r="26" spans="1:14" ht="19.5" customHeight="1" x14ac:dyDescent="0.25">
      <c r="A26" s="28" t="s">
        <v>51</v>
      </c>
      <c r="B26" s="28" t="s">
        <v>52</v>
      </c>
      <c r="C26" s="28" t="s">
        <v>252</v>
      </c>
      <c r="D26" s="28" t="s">
        <v>232</v>
      </c>
      <c r="E26" s="28" t="s">
        <v>2688</v>
      </c>
      <c r="F26" s="21" t="s">
        <v>199</v>
      </c>
      <c r="G26" s="21" t="s">
        <v>2689</v>
      </c>
      <c r="H26" s="21" t="s">
        <v>2690</v>
      </c>
      <c r="I26" s="28" t="s">
        <v>186</v>
      </c>
      <c r="J26" s="40">
        <v>8208.98</v>
      </c>
      <c r="K26" s="40">
        <f>J26*(1-L26)</f>
        <v>7903.6059439999999</v>
      </c>
      <c r="L26" s="71">
        <v>3.7199999999999997E-2</v>
      </c>
      <c r="M26" s="28" t="s">
        <v>199</v>
      </c>
      <c r="N26" s="54"/>
    </row>
    <row r="27" spans="1:14" ht="19.5" customHeight="1" x14ac:dyDescent="0.25">
      <c r="A27" s="28" t="s">
        <v>51</v>
      </c>
      <c r="B27" s="28" t="s">
        <v>52</v>
      </c>
      <c r="C27" s="28" t="s">
        <v>252</v>
      </c>
      <c r="D27" s="28" t="s">
        <v>232</v>
      </c>
      <c r="E27" s="28" t="s">
        <v>2691</v>
      </c>
      <c r="F27" s="21" t="s">
        <v>199</v>
      </c>
      <c r="G27" s="21" t="s">
        <v>2677</v>
      </c>
      <c r="H27" s="21" t="s">
        <v>2692</v>
      </c>
      <c r="I27" s="28" t="s">
        <v>186</v>
      </c>
      <c r="J27" s="40">
        <v>1601.52</v>
      </c>
      <c r="K27" s="40">
        <f>J27*(1-L27)</f>
        <v>1541.943456</v>
      </c>
      <c r="L27" s="71">
        <v>3.7199999999999997E-2</v>
      </c>
      <c r="M27" s="28" t="s">
        <v>199</v>
      </c>
      <c r="N27" s="54"/>
    </row>
    <row r="28" spans="1:14" ht="19.5" customHeight="1" x14ac:dyDescent="0.25">
      <c r="A28" s="28" t="s">
        <v>51</v>
      </c>
      <c r="B28" s="28" t="s">
        <v>52</v>
      </c>
      <c r="C28" s="28" t="s">
        <v>252</v>
      </c>
      <c r="D28" s="28" t="s">
        <v>232</v>
      </c>
      <c r="E28" s="28" t="s">
        <v>2693</v>
      </c>
      <c r="F28" s="21" t="s">
        <v>199</v>
      </c>
      <c r="G28" s="21" t="s">
        <v>2680</v>
      </c>
      <c r="H28" s="21" t="s">
        <v>2694</v>
      </c>
      <c r="I28" s="28" t="s">
        <v>186</v>
      </c>
      <c r="J28" s="40">
        <v>3102.34</v>
      </c>
      <c r="K28" s="40">
        <f>J28*(1-L28)</f>
        <v>2986.9329520000001</v>
      </c>
      <c r="L28" s="71">
        <v>3.7199999999999997E-2</v>
      </c>
      <c r="M28" s="28" t="s">
        <v>199</v>
      </c>
      <c r="N28" s="54"/>
    </row>
    <row r="29" spans="1:14" ht="19.5" customHeight="1" x14ac:dyDescent="0.25">
      <c r="A29" s="28" t="s">
        <v>51</v>
      </c>
      <c r="B29" s="28" t="s">
        <v>52</v>
      </c>
      <c r="C29" s="28" t="s">
        <v>252</v>
      </c>
      <c r="D29" s="28" t="s">
        <v>232</v>
      </c>
      <c r="E29" s="28" t="s">
        <v>2695</v>
      </c>
      <c r="F29" s="21" t="s">
        <v>199</v>
      </c>
      <c r="G29" s="21" t="s">
        <v>2683</v>
      </c>
      <c r="H29" s="21" t="s">
        <v>2696</v>
      </c>
      <c r="I29" s="28" t="s">
        <v>186</v>
      </c>
      <c r="J29" s="40">
        <v>4411.37</v>
      </c>
      <c r="K29" s="40">
        <f>J29*(1-L29)</f>
        <v>4247.2670360000002</v>
      </c>
      <c r="L29" s="71">
        <v>3.7199999999999997E-2</v>
      </c>
      <c r="M29" s="28" t="s">
        <v>199</v>
      </c>
      <c r="N29" s="54"/>
    </row>
    <row r="30" spans="1:14" ht="19.5" customHeight="1" x14ac:dyDescent="0.25">
      <c r="A30" s="28" t="s">
        <v>51</v>
      </c>
      <c r="B30" s="28" t="s">
        <v>52</v>
      </c>
      <c r="C30" s="28" t="s">
        <v>252</v>
      </c>
      <c r="D30" s="28" t="s">
        <v>232</v>
      </c>
      <c r="E30" s="28" t="s">
        <v>2697</v>
      </c>
      <c r="F30" s="21" t="s">
        <v>199</v>
      </c>
      <c r="G30" s="21" t="s">
        <v>2686</v>
      </c>
      <c r="H30" s="21" t="s">
        <v>2698</v>
      </c>
      <c r="I30" s="28" t="s">
        <v>186</v>
      </c>
      <c r="J30" s="40">
        <v>5720.39</v>
      </c>
      <c r="K30" s="40">
        <f>J30*(1-L30)</f>
        <v>5507.5914920000005</v>
      </c>
      <c r="L30" s="71">
        <v>3.7199999999999997E-2</v>
      </c>
      <c r="M30" s="28" t="s">
        <v>199</v>
      </c>
      <c r="N30" s="54"/>
    </row>
    <row r="31" spans="1:14" ht="19.5" customHeight="1" x14ac:dyDescent="0.25">
      <c r="A31" s="28" t="s">
        <v>51</v>
      </c>
      <c r="B31" s="28" t="s">
        <v>52</v>
      </c>
      <c r="C31" s="28" t="s">
        <v>252</v>
      </c>
      <c r="D31" s="28" t="s">
        <v>232</v>
      </c>
      <c r="E31" s="28" t="s">
        <v>2699</v>
      </c>
      <c r="F31" s="21" t="s">
        <v>199</v>
      </c>
      <c r="G31" s="21" t="s">
        <v>2689</v>
      </c>
      <c r="H31" s="21" t="s">
        <v>2700</v>
      </c>
      <c r="I31" s="28" t="s">
        <v>186</v>
      </c>
      <c r="J31" s="40">
        <v>6899.95</v>
      </c>
      <c r="K31" s="40">
        <f>J31*(1-L31)</f>
        <v>6643.2718599999998</v>
      </c>
      <c r="L31" s="71">
        <v>3.7199999999999997E-2</v>
      </c>
      <c r="M31" s="28" t="s">
        <v>199</v>
      </c>
      <c r="N31" s="54"/>
    </row>
    <row r="32" spans="1:14" ht="19.5" customHeight="1" x14ac:dyDescent="0.25">
      <c r="A32" s="28" t="s">
        <v>51</v>
      </c>
      <c r="B32" s="28" t="s">
        <v>52</v>
      </c>
      <c r="C32" s="28" t="s">
        <v>252</v>
      </c>
      <c r="D32" s="28" t="s">
        <v>232</v>
      </c>
      <c r="E32" s="28" t="s">
        <v>2701</v>
      </c>
      <c r="F32" s="21" t="s">
        <v>199</v>
      </c>
      <c r="G32" s="21" t="s">
        <v>2702</v>
      </c>
      <c r="H32" s="21" t="s">
        <v>2703</v>
      </c>
      <c r="I32" s="28" t="s">
        <v>186</v>
      </c>
      <c r="J32" s="40">
        <v>556.21</v>
      </c>
      <c r="K32" s="40">
        <f>J32*(1-L32)</f>
        <v>535.51898800000004</v>
      </c>
      <c r="L32" s="71">
        <v>3.7199999999999997E-2</v>
      </c>
      <c r="M32" s="28" t="s">
        <v>199</v>
      </c>
      <c r="N32" s="54"/>
    </row>
    <row r="33" spans="1:14" ht="19.5" customHeight="1" x14ac:dyDescent="0.25">
      <c r="A33" s="28" t="s">
        <v>51</v>
      </c>
      <c r="B33" s="28" t="s">
        <v>52</v>
      </c>
      <c r="C33" s="28" t="s">
        <v>252</v>
      </c>
      <c r="D33" s="28" t="s">
        <v>232</v>
      </c>
      <c r="E33" s="28" t="s">
        <v>2704</v>
      </c>
      <c r="F33" s="21" t="s">
        <v>199</v>
      </c>
      <c r="G33" s="21" t="s">
        <v>2705</v>
      </c>
      <c r="H33" s="21" t="s">
        <v>2706</v>
      </c>
      <c r="I33" s="28" t="s">
        <v>186</v>
      </c>
      <c r="J33" s="40">
        <v>1069.28</v>
      </c>
      <c r="K33" s="40">
        <f>J33*(1-L33)</f>
        <v>1029.502784</v>
      </c>
      <c r="L33" s="71">
        <v>3.7199999999999997E-2</v>
      </c>
      <c r="M33" s="28" t="s">
        <v>199</v>
      </c>
      <c r="N33" s="54"/>
    </row>
    <row r="34" spans="1:14" ht="19.5" customHeight="1" x14ac:dyDescent="0.25">
      <c r="A34" s="28" t="s">
        <v>51</v>
      </c>
      <c r="B34" s="28" t="s">
        <v>52</v>
      </c>
      <c r="C34" s="28" t="s">
        <v>252</v>
      </c>
      <c r="D34" s="28" t="s">
        <v>232</v>
      </c>
      <c r="E34" s="28" t="s">
        <v>2707</v>
      </c>
      <c r="F34" s="21" t="s">
        <v>199</v>
      </c>
      <c r="G34" s="21" t="s">
        <v>2708</v>
      </c>
      <c r="H34" s="21" t="s">
        <v>2709</v>
      </c>
      <c r="I34" s="28" t="s">
        <v>186</v>
      </c>
      <c r="J34" s="40">
        <v>1539.18</v>
      </c>
      <c r="K34" s="40">
        <f>J34*(1-L34)</f>
        <v>1481.9225040000001</v>
      </c>
      <c r="L34" s="71">
        <v>3.7199999999999997E-2</v>
      </c>
      <c r="M34" s="28" t="s">
        <v>199</v>
      </c>
      <c r="N34" s="54"/>
    </row>
    <row r="35" spans="1:14" ht="19.5" customHeight="1" x14ac:dyDescent="0.25">
      <c r="A35" s="28" t="s">
        <v>51</v>
      </c>
      <c r="B35" s="28" t="s">
        <v>52</v>
      </c>
      <c r="C35" s="28" t="s">
        <v>252</v>
      </c>
      <c r="D35" s="28" t="s">
        <v>232</v>
      </c>
      <c r="E35" s="28" t="s">
        <v>2710</v>
      </c>
      <c r="F35" s="21" t="s">
        <v>199</v>
      </c>
      <c r="G35" s="21" t="s">
        <v>2711</v>
      </c>
      <c r="H35" s="21" t="s">
        <v>2712</v>
      </c>
      <c r="I35" s="28" t="s">
        <v>186</v>
      </c>
      <c r="J35" s="40">
        <v>1975.53</v>
      </c>
      <c r="K35" s="40">
        <f>J35*(1-L35)</f>
        <v>1902.0402839999999</v>
      </c>
      <c r="L35" s="71">
        <v>3.7199999999999997E-2</v>
      </c>
      <c r="M35" s="28" t="s">
        <v>199</v>
      </c>
      <c r="N35" s="54"/>
    </row>
    <row r="36" spans="1:14" ht="19.5" customHeight="1" x14ac:dyDescent="0.25">
      <c r="A36" s="28" t="s">
        <v>51</v>
      </c>
      <c r="B36" s="28" t="s">
        <v>52</v>
      </c>
      <c r="C36" s="28" t="s">
        <v>252</v>
      </c>
      <c r="D36" s="28" t="s">
        <v>232</v>
      </c>
      <c r="E36" s="28" t="s">
        <v>2713</v>
      </c>
      <c r="F36" s="21" t="s">
        <v>199</v>
      </c>
      <c r="G36" s="21" t="s">
        <v>2714</v>
      </c>
      <c r="H36" s="21" t="s">
        <v>2715</v>
      </c>
      <c r="I36" s="28" t="s">
        <v>186</v>
      </c>
      <c r="J36" s="40">
        <v>2368.7199999999998</v>
      </c>
      <c r="K36" s="40">
        <f>J36*(1-L36)</f>
        <v>2280.6036159999999</v>
      </c>
      <c r="L36" s="71">
        <v>3.7199999999999997E-2</v>
      </c>
      <c r="M36" s="28" t="s">
        <v>199</v>
      </c>
      <c r="N36" s="54"/>
    </row>
    <row r="37" spans="1:14" ht="19.5" customHeight="1" x14ac:dyDescent="0.25">
      <c r="A37" s="28" t="s">
        <v>51</v>
      </c>
      <c r="B37" s="28" t="s">
        <v>52</v>
      </c>
      <c r="C37" s="28" t="s">
        <v>252</v>
      </c>
      <c r="D37" s="28" t="s">
        <v>232</v>
      </c>
      <c r="E37" s="44" t="s">
        <v>1009</v>
      </c>
      <c r="F37" s="21" t="s">
        <v>199</v>
      </c>
      <c r="G37" s="21" t="s">
        <v>2716</v>
      </c>
      <c r="H37" s="21" t="s">
        <v>1010</v>
      </c>
      <c r="I37" s="28" t="s">
        <v>186</v>
      </c>
      <c r="J37" s="40">
        <v>6123.16</v>
      </c>
      <c r="K37" s="40">
        <f>J37*(1-L37)</f>
        <v>5895.3784479999995</v>
      </c>
      <c r="L37" s="71">
        <v>3.7199999999999997E-2</v>
      </c>
      <c r="M37" s="28" t="s">
        <v>199</v>
      </c>
      <c r="N37" s="54"/>
    </row>
    <row r="38" spans="1:14" ht="19.5" customHeight="1" x14ac:dyDescent="0.25">
      <c r="A38" s="28" t="s">
        <v>51</v>
      </c>
      <c r="B38" s="28" t="s">
        <v>52</v>
      </c>
      <c r="C38" s="28" t="s">
        <v>252</v>
      </c>
      <c r="D38" s="28" t="s">
        <v>232</v>
      </c>
      <c r="E38" s="44" t="s">
        <v>1013</v>
      </c>
      <c r="F38" s="21" t="s">
        <v>199</v>
      </c>
      <c r="G38" s="21" t="s">
        <v>2717</v>
      </c>
      <c r="H38" s="21" t="s">
        <v>1014</v>
      </c>
      <c r="I38" s="28" t="s">
        <v>186</v>
      </c>
      <c r="J38" s="40">
        <v>6123.16</v>
      </c>
      <c r="K38" s="40">
        <f>J38*(1-L38)</f>
        <v>5895.3784479999995</v>
      </c>
      <c r="L38" s="71">
        <v>3.7199999999999997E-2</v>
      </c>
      <c r="M38" s="28" t="s">
        <v>199</v>
      </c>
      <c r="N38" s="54"/>
    </row>
    <row r="39" spans="1:14" ht="19.5" customHeight="1" x14ac:dyDescent="0.25">
      <c r="A39" s="28" t="s">
        <v>51</v>
      </c>
      <c r="B39" s="28" t="s">
        <v>52</v>
      </c>
      <c r="C39" s="28" t="s">
        <v>252</v>
      </c>
      <c r="D39" s="28" t="s">
        <v>232</v>
      </c>
      <c r="E39" s="44" t="s">
        <v>1011</v>
      </c>
      <c r="F39" s="21" t="s">
        <v>199</v>
      </c>
      <c r="G39" s="21" t="s">
        <v>2716</v>
      </c>
      <c r="H39" s="21" t="s">
        <v>1012</v>
      </c>
      <c r="I39" s="28" t="s">
        <v>186</v>
      </c>
      <c r="J39" s="40">
        <v>6732.13</v>
      </c>
      <c r="K39" s="40">
        <f>J39*(1-L39)</f>
        <v>6481.6947639999999</v>
      </c>
      <c r="L39" s="71">
        <v>3.7199999999999997E-2</v>
      </c>
      <c r="M39" s="28" t="s">
        <v>199</v>
      </c>
      <c r="N39" s="54"/>
    </row>
    <row r="40" spans="1:14" ht="19.5" customHeight="1" x14ac:dyDescent="0.25">
      <c r="A40" s="28" t="s">
        <v>51</v>
      </c>
      <c r="B40" s="28" t="s">
        <v>52</v>
      </c>
      <c r="C40" s="28" t="s">
        <v>252</v>
      </c>
      <c r="D40" s="28" t="s">
        <v>232</v>
      </c>
      <c r="E40" s="44" t="s">
        <v>1015</v>
      </c>
      <c r="F40" s="21" t="s">
        <v>199</v>
      </c>
      <c r="G40" s="21" t="s">
        <v>2717</v>
      </c>
      <c r="H40" s="21" t="s">
        <v>1016</v>
      </c>
      <c r="I40" s="28" t="s">
        <v>186</v>
      </c>
      <c r="J40" s="40">
        <v>6732.13</v>
      </c>
      <c r="K40" s="40">
        <f>J40*(1-L40)</f>
        <v>6481.6947639999999</v>
      </c>
      <c r="L40" s="71">
        <v>3.7199999999999997E-2</v>
      </c>
      <c r="M40" s="28" t="s">
        <v>199</v>
      </c>
      <c r="N40" s="54"/>
    </row>
    <row r="41" spans="1:14" ht="19.5" customHeight="1" x14ac:dyDescent="0.25">
      <c r="A41" s="28" t="s">
        <v>51</v>
      </c>
      <c r="B41" s="28" t="s">
        <v>52</v>
      </c>
      <c r="C41" s="28" t="s">
        <v>252</v>
      </c>
      <c r="D41" s="28" t="s">
        <v>232</v>
      </c>
      <c r="E41" s="44" t="s">
        <v>1017</v>
      </c>
      <c r="F41" s="21" t="s">
        <v>199</v>
      </c>
      <c r="G41" s="21" t="s">
        <v>2718</v>
      </c>
      <c r="H41" s="21" t="s">
        <v>2719</v>
      </c>
      <c r="I41" s="28" t="s">
        <v>186</v>
      </c>
      <c r="J41" s="40">
        <v>10035.86</v>
      </c>
      <c r="K41" s="40">
        <f>J41*(1-L41)</f>
        <v>9662.5260080000007</v>
      </c>
      <c r="L41" s="71">
        <v>3.7199999999999997E-2</v>
      </c>
      <c r="M41" s="28" t="s">
        <v>199</v>
      </c>
      <c r="N41" s="54"/>
    </row>
    <row r="42" spans="1:14" ht="19.5" customHeight="1" x14ac:dyDescent="0.25">
      <c r="A42" s="28" t="s">
        <v>51</v>
      </c>
      <c r="B42" s="28" t="s">
        <v>52</v>
      </c>
      <c r="C42" s="28" t="s">
        <v>252</v>
      </c>
      <c r="D42" s="28" t="s">
        <v>232</v>
      </c>
      <c r="E42" s="44" t="s">
        <v>1021</v>
      </c>
      <c r="F42" s="21" t="s">
        <v>199</v>
      </c>
      <c r="G42" s="21" t="s">
        <v>2720</v>
      </c>
      <c r="H42" s="21" t="s">
        <v>2721</v>
      </c>
      <c r="I42" s="28" t="s">
        <v>186</v>
      </c>
      <c r="J42" s="40">
        <v>10035.86</v>
      </c>
      <c r="K42" s="40">
        <f>J42*(1-L42)</f>
        <v>9662.5260080000007</v>
      </c>
      <c r="L42" s="71">
        <v>3.7199999999999997E-2</v>
      </c>
      <c r="M42" s="28" t="s">
        <v>199</v>
      </c>
      <c r="N42" s="54"/>
    </row>
    <row r="43" spans="1:14" ht="19.5" customHeight="1" x14ac:dyDescent="0.25">
      <c r="A43" s="28" t="s">
        <v>51</v>
      </c>
      <c r="B43" s="28" t="s">
        <v>52</v>
      </c>
      <c r="C43" s="28" t="s">
        <v>252</v>
      </c>
      <c r="D43" s="28" t="s">
        <v>232</v>
      </c>
      <c r="E43" s="44" t="s">
        <v>1019</v>
      </c>
      <c r="F43" s="21" t="s">
        <v>199</v>
      </c>
      <c r="G43" s="21" t="s">
        <v>2718</v>
      </c>
      <c r="H43" s="21" t="s">
        <v>2722</v>
      </c>
      <c r="I43" s="28" t="s">
        <v>186</v>
      </c>
      <c r="J43" s="40">
        <v>10644.82</v>
      </c>
      <c r="K43" s="40">
        <f>J43*(1-L43)</f>
        <v>10248.832695999999</v>
      </c>
      <c r="L43" s="71">
        <v>3.7199999999999997E-2</v>
      </c>
      <c r="M43" s="28" t="s">
        <v>199</v>
      </c>
      <c r="N43" s="54"/>
    </row>
    <row r="44" spans="1:14" ht="19.5" customHeight="1" x14ac:dyDescent="0.25">
      <c r="A44" s="28" t="s">
        <v>51</v>
      </c>
      <c r="B44" s="28" t="s">
        <v>52</v>
      </c>
      <c r="C44" s="28" t="s">
        <v>252</v>
      </c>
      <c r="D44" s="28" t="s">
        <v>232</v>
      </c>
      <c r="E44" s="44" t="s">
        <v>1024</v>
      </c>
      <c r="F44" s="21" t="s">
        <v>199</v>
      </c>
      <c r="G44" s="21" t="s">
        <v>2720</v>
      </c>
      <c r="H44" s="21" t="s">
        <v>2723</v>
      </c>
      <c r="I44" s="28" t="s">
        <v>186</v>
      </c>
      <c r="J44" s="40">
        <v>10644.82</v>
      </c>
      <c r="K44" s="40">
        <f>J44*(1-L44)</f>
        <v>10248.832695999999</v>
      </c>
      <c r="L44" s="71">
        <v>3.7199999999999997E-2</v>
      </c>
      <c r="M44" s="28" t="s">
        <v>199</v>
      </c>
      <c r="N44" s="54"/>
    </row>
    <row r="45" spans="1:14" ht="19.5" customHeight="1" x14ac:dyDescent="0.25">
      <c r="A45" s="28" t="s">
        <v>51</v>
      </c>
      <c r="B45" s="28" t="s">
        <v>52</v>
      </c>
      <c r="C45" s="28" t="s">
        <v>252</v>
      </c>
      <c r="D45" s="28" t="s">
        <v>232</v>
      </c>
      <c r="E45" s="28" t="s">
        <v>2724</v>
      </c>
      <c r="F45" s="21" t="s">
        <v>199</v>
      </c>
      <c r="G45" s="21" t="s">
        <v>1964</v>
      </c>
      <c r="H45" s="21" t="s">
        <v>2725</v>
      </c>
      <c r="I45" s="28" t="s">
        <v>186</v>
      </c>
      <c r="J45" s="40">
        <v>17439.27</v>
      </c>
      <c r="K45" s="40">
        <f>J45*(1-L45)</f>
        <v>16790.529156000001</v>
      </c>
      <c r="L45" s="71">
        <v>3.7199999999999997E-2</v>
      </c>
      <c r="M45" s="28" t="s">
        <v>199</v>
      </c>
      <c r="N45" s="54"/>
    </row>
    <row r="46" spans="1:14" ht="19.5" customHeight="1" x14ac:dyDescent="0.25">
      <c r="A46" s="28" t="s">
        <v>51</v>
      </c>
      <c r="B46" s="28" t="s">
        <v>52</v>
      </c>
      <c r="C46" s="28" t="s">
        <v>252</v>
      </c>
      <c r="D46" s="28" t="s">
        <v>232</v>
      </c>
      <c r="E46" s="28" t="s">
        <v>2726</v>
      </c>
      <c r="F46" s="21" t="s">
        <v>199</v>
      </c>
      <c r="G46" s="21" t="s">
        <v>1964</v>
      </c>
      <c r="H46" s="21" t="s">
        <v>2727</v>
      </c>
      <c r="I46" s="28" t="s">
        <v>186</v>
      </c>
      <c r="J46" s="40">
        <v>20042.939999999999</v>
      </c>
      <c r="K46" s="40">
        <f>J46*(1-L46)</f>
        <v>19297.342632</v>
      </c>
      <c r="L46" s="71">
        <v>3.7199999999999997E-2</v>
      </c>
      <c r="M46" s="28" t="s">
        <v>199</v>
      </c>
      <c r="N46" s="54"/>
    </row>
    <row r="47" spans="1:14" ht="19.5" customHeight="1" x14ac:dyDescent="0.25">
      <c r="A47" s="28" t="s">
        <v>51</v>
      </c>
      <c r="B47" s="28" t="s">
        <v>52</v>
      </c>
      <c r="C47" s="28" t="s">
        <v>252</v>
      </c>
      <c r="D47" s="28" t="s">
        <v>232</v>
      </c>
      <c r="E47" s="28" t="s">
        <v>2728</v>
      </c>
      <c r="F47" s="21" t="s">
        <v>199</v>
      </c>
      <c r="G47" s="21" t="s">
        <v>1964</v>
      </c>
      <c r="H47" s="21" t="s">
        <v>2729</v>
      </c>
      <c r="I47" s="28" t="s">
        <v>186</v>
      </c>
      <c r="J47" s="40">
        <v>20042.939999999999</v>
      </c>
      <c r="K47" s="40">
        <f>J47*(1-L47)</f>
        <v>19297.342632</v>
      </c>
      <c r="L47" s="71">
        <v>3.7199999999999997E-2</v>
      </c>
      <c r="M47" s="28" t="s">
        <v>199</v>
      </c>
      <c r="N47" s="54"/>
    </row>
    <row r="48" spans="1:14" ht="19.5" customHeight="1" x14ac:dyDescent="0.25">
      <c r="A48" s="28" t="s">
        <v>51</v>
      </c>
      <c r="B48" s="28" t="s">
        <v>52</v>
      </c>
      <c r="C48" s="28" t="s">
        <v>252</v>
      </c>
      <c r="D48" s="28" t="s">
        <v>232</v>
      </c>
      <c r="E48" s="28" t="s">
        <v>2730</v>
      </c>
      <c r="F48" s="21" t="s">
        <v>199</v>
      </c>
      <c r="G48" s="21" t="s">
        <v>1964</v>
      </c>
      <c r="H48" s="21" t="s">
        <v>2731</v>
      </c>
      <c r="I48" s="28" t="s">
        <v>186</v>
      </c>
      <c r="J48" s="40">
        <v>22330.14</v>
      </c>
      <c r="K48" s="40">
        <f>J48*(1-L48)</f>
        <v>21499.458791999998</v>
      </c>
      <c r="L48" s="71">
        <v>3.7199999999999997E-2</v>
      </c>
      <c r="M48" s="28" t="s">
        <v>199</v>
      </c>
      <c r="N48" s="54"/>
    </row>
    <row r="49" spans="1:14" ht="19.5" customHeight="1" x14ac:dyDescent="0.25">
      <c r="A49" s="28" t="s">
        <v>51</v>
      </c>
      <c r="B49" s="28" t="s">
        <v>52</v>
      </c>
      <c r="C49" s="28" t="s">
        <v>252</v>
      </c>
      <c r="D49" s="28" t="s">
        <v>232</v>
      </c>
      <c r="E49" s="28" t="s">
        <v>2732</v>
      </c>
      <c r="F49" s="21" t="s">
        <v>199</v>
      </c>
      <c r="G49" s="21" t="s">
        <v>1964</v>
      </c>
      <c r="H49" s="21" t="s">
        <v>2733</v>
      </c>
      <c r="I49" s="28" t="s">
        <v>186</v>
      </c>
      <c r="J49" s="40">
        <v>22368.5</v>
      </c>
      <c r="K49" s="40">
        <f>J49*(1-L49)</f>
        <v>21536.391800000001</v>
      </c>
      <c r="L49" s="71">
        <v>3.7199999999999997E-2</v>
      </c>
      <c r="M49" s="28" t="s">
        <v>199</v>
      </c>
      <c r="N49" s="54"/>
    </row>
    <row r="50" spans="1:14" ht="19.5" customHeight="1" x14ac:dyDescent="0.25">
      <c r="A50" s="28" t="s">
        <v>51</v>
      </c>
      <c r="B50" s="28" t="s">
        <v>52</v>
      </c>
      <c r="C50" s="28" t="s">
        <v>252</v>
      </c>
      <c r="D50" s="28" t="s">
        <v>232</v>
      </c>
      <c r="E50" s="44" t="s">
        <v>2734</v>
      </c>
      <c r="F50" s="21" t="s">
        <v>199</v>
      </c>
      <c r="G50" s="21" t="s">
        <v>2735</v>
      </c>
      <c r="H50" s="21" t="s">
        <v>2736</v>
      </c>
      <c r="I50" s="28" t="s">
        <v>2737</v>
      </c>
      <c r="J50" s="40">
        <v>4.8</v>
      </c>
      <c r="K50" s="40">
        <f>J50*(1-L50)</f>
        <v>4.6214399999999998</v>
      </c>
      <c r="L50" s="71">
        <v>3.7199999999999997E-2</v>
      </c>
      <c r="M50" s="28" t="s">
        <v>199</v>
      </c>
      <c r="N50" s="54"/>
    </row>
    <row r="51" spans="1:14" ht="19.5" customHeight="1" x14ac:dyDescent="0.25">
      <c r="A51" s="28" t="s">
        <v>51</v>
      </c>
      <c r="B51" s="28" t="s">
        <v>52</v>
      </c>
      <c r="C51" s="28" t="s">
        <v>252</v>
      </c>
      <c r="D51" s="28" t="s">
        <v>232</v>
      </c>
      <c r="E51" s="44" t="s">
        <v>2738</v>
      </c>
      <c r="F51" s="21" t="s">
        <v>199</v>
      </c>
      <c r="G51" s="21" t="s">
        <v>2739</v>
      </c>
      <c r="H51" s="21" t="s">
        <v>2740</v>
      </c>
      <c r="I51" s="28" t="s">
        <v>186</v>
      </c>
      <c r="J51" s="40">
        <v>4.8</v>
      </c>
      <c r="K51" s="40">
        <f>J51*(1-L51)</f>
        <v>4.6214399999999998</v>
      </c>
      <c r="L51" s="71">
        <v>3.7199999999999997E-2</v>
      </c>
      <c r="M51" s="28" t="s">
        <v>199</v>
      </c>
      <c r="N51" s="54"/>
    </row>
    <row r="52" spans="1:14" ht="19.5" customHeight="1" x14ac:dyDescent="0.25">
      <c r="A52" s="28" t="s">
        <v>51</v>
      </c>
      <c r="B52" s="28" t="s">
        <v>52</v>
      </c>
      <c r="C52" s="28" t="s">
        <v>252</v>
      </c>
      <c r="D52" s="28" t="s">
        <v>232</v>
      </c>
      <c r="E52" s="44" t="s">
        <v>2741</v>
      </c>
      <c r="F52" s="21" t="s">
        <v>199</v>
      </c>
      <c r="G52" s="21" t="s">
        <v>2742</v>
      </c>
      <c r="H52" s="21" t="s">
        <v>2743</v>
      </c>
      <c r="I52" s="28" t="s">
        <v>186</v>
      </c>
      <c r="J52" s="40">
        <v>4.8</v>
      </c>
      <c r="K52" s="40">
        <f>J52*(1-L52)</f>
        <v>4.6214399999999998</v>
      </c>
      <c r="L52" s="71">
        <v>3.7199999999999997E-2</v>
      </c>
      <c r="M52" s="28" t="s">
        <v>199</v>
      </c>
      <c r="N52" s="54"/>
    </row>
    <row r="53" spans="1:14" ht="19.5" customHeight="1" x14ac:dyDescent="0.25">
      <c r="A53" s="28" t="s">
        <v>51</v>
      </c>
      <c r="B53" s="28" t="s">
        <v>52</v>
      </c>
      <c r="C53" s="28" t="s">
        <v>252</v>
      </c>
      <c r="D53" s="28" t="s">
        <v>232</v>
      </c>
      <c r="E53" s="44" t="s">
        <v>2744</v>
      </c>
      <c r="F53" s="21" t="s">
        <v>199</v>
      </c>
      <c r="G53" s="21" t="s">
        <v>2745</v>
      </c>
      <c r="H53" s="21" t="s">
        <v>2746</v>
      </c>
      <c r="I53" s="28" t="s">
        <v>186</v>
      </c>
      <c r="J53" s="40">
        <v>4.8</v>
      </c>
      <c r="K53" s="40">
        <f>J53*(1-L53)</f>
        <v>4.6214399999999998</v>
      </c>
      <c r="L53" s="71">
        <v>3.7199999999999997E-2</v>
      </c>
      <c r="M53" s="28" t="s">
        <v>199</v>
      </c>
      <c r="N53" s="54"/>
    </row>
    <row r="54" spans="1:14" ht="19.5" customHeight="1" x14ac:dyDescent="0.25">
      <c r="A54" s="28" t="s">
        <v>51</v>
      </c>
      <c r="B54" s="28" t="s">
        <v>52</v>
      </c>
      <c r="C54" s="28" t="s">
        <v>252</v>
      </c>
      <c r="D54" s="28" t="s">
        <v>232</v>
      </c>
      <c r="E54" s="44" t="s">
        <v>2747</v>
      </c>
      <c r="F54" s="21" t="s">
        <v>199</v>
      </c>
      <c r="G54" s="21" t="s">
        <v>2748</v>
      </c>
      <c r="H54" s="21" t="s">
        <v>2749</v>
      </c>
      <c r="I54" s="28" t="s">
        <v>186</v>
      </c>
      <c r="J54" s="40">
        <v>4.8</v>
      </c>
      <c r="K54" s="40">
        <f>J54*(1-L54)</f>
        <v>4.6214399999999998</v>
      </c>
      <c r="L54" s="71">
        <v>3.7199999999999997E-2</v>
      </c>
      <c r="M54" s="28" t="s">
        <v>199</v>
      </c>
      <c r="N54" s="54"/>
    </row>
    <row r="55" spans="1:14" ht="19.5" customHeight="1" x14ac:dyDescent="0.25">
      <c r="A55" s="28" t="s">
        <v>51</v>
      </c>
      <c r="B55" s="28" t="s">
        <v>52</v>
      </c>
      <c r="C55" s="28" t="s">
        <v>252</v>
      </c>
      <c r="D55" s="28" t="s">
        <v>232</v>
      </c>
      <c r="E55" s="44" t="s">
        <v>2750</v>
      </c>
      <c r="F55" s="21" t="s">
        <v>199</v>
      </c>
      <c r="G55" s="21" t="s">
        <v>2751</v>
      </c>
      <c r="H55" s="21" t="s">
        <v>2752</v>
      </c>
      <c r="I55" s="28" t="s">
        <v>186</v>
      </c>
      <c r="J55" s="40">
        <v>4.8</v>
      </c>
      <c r="K55" s="40">
        <f>J55*(1-L55)</f>
        <v>4.6214399999999998</v>
      </c>
      <c r="L55" s="71">
        <v>3.7199999999999997E-2</v>
      </c>
      <c r="M55" s="28" t="s">
        <v>199</v>
      </c>
      <c r="N55" s="54"/>
    </row>
    <row r="56" spans="1:14" ht="19.5" customHeight="1" x14ac:dyDescent="0.25">
      <c r="A56" s="28" t="s">
        <v>51</v>
      </c>
      <c r="B56" s="28" t="s">
        <v>52</v>
      </c>
      <c r="C56" s="28" t="s">
        <v>252</v>
      </c>
      <c r="D56" s="28" t="s">
        <v>232</v>
      </c>
      <c r="E56" s="44" t="s">
        <v>2753</v>
      </c>
      <c r="F56" s="21" t="s">
        <v>199</v>
      </c>
      <c r="G56" s="21" t="s">
        <v>2735</v>
      </c>
      <c r="H56" s="21" t="s">
        <v>2754</v>
      </c>
      <c r="I56" s="28" t="s">
        <v>186</v>
      </c>
      <c r="J56" s="40">
        <v>4.8</v>
      </c>
      <c r="K56" s="40">
        <f>J56*(1-L56)</f>
        <v>4.6214399999999998</v>
      </c>
      <c r="L56" s="71">
        <v>3.7199999999999997E-2</v>
      </c>
      <c r="M56" s="28" t="s">
        <v>199</v>
      </c>
      <c r="N56" s="54"/>
    </row>
    <row r="57" spans="1:14" ht="19.5" customHeight="1" x14ac:dyDescent="0.25">
      <c r="A57" s="28" t="s">
        <v>51</v>
      </c>
      <c r="B57" s="28" t="s">
        <v>52</v>
      </c>
      <c r="C57" s="28" t="s">
        <v>252</v>
      </c>
      <c r="D57" s="28" t="s">
        <v>232</v>
      </c>
      <c r="E57" s="44" t="s">
        <v>2755</v>
      </c>
      <c r="F57" s="21" t="s">
        <v>199</v>
      </c>
      <c r="G57" s="21" t="s">
        <v>2739</v>
      </c>
      <c r="H57" s="21" t="s">
        <v>2756</v>
      </c>
      <c r="I57" s="28" t="s">
        <v>186</v>
      </c>
      <c r="J57" s="40">
        <v>4.8</v>
      </c>
      <c r="K57" s="40">
        <f>J57*(1-L57)</f>
        <v>4.6214399999999998</v>
      </c>
      <c r="L57" s="71">
        <v>3.7199999999999997E-2</v>
      </c>
      <c r="M57" s="28" t="s">
        <v>199</v>
      </c>
      <c r="N57" s="54"/>
    </row>
    <row r="58" spans="1:14" ht="19.5" customHeight="1" x14ac:dyDescent="0.25">
      <c r="A58" s="28" t="s">
        <v>51</v>
      </c>
      <c r="B58" s="28" t="s">
        <v>52</v>
      </c>
      <c r="C58" s="28" t="s">
        <v>252</v>
      </c>
      <c r="D58" s="28" t="s">
        <v>232</v>
      </c>
      <c r="E58" s="44" t="s">
        <v>2757</v>
      </c>
      <c r="F58" s="21" t="s">
        <v>199</v>
      </c>
      <c r="G58" s="21" t="s">
        <v>2742</v>
      </c>
      <c r="H58" s="21" t="s">
        <v>2758</v>
      </c>
      <c r="I58" s="28" t="s">
        <v>186</v>
      </c>
      <c r="J58" s="40">
        <v>4.8</v>
      </c>
      <c r="K58" s="40">
        <f>J58*(1-L58)</f>
        <v>4.6214399999999998</v>
      </c>
      <c r="L58" s="71">
        <v>3.7199999999999997E-2</v>
      </c>
      <c r="M58" s="28" t="s">
        <v>199</v>
      </c>
      <c r="N58" s="54"/>
    </row>
    <row r="59" spans="1:14" ht="19.5" customHeight="1" x14ac:dyDescent="0.25">
      <c r="A59" s="28" t="s">
        <v>51</v>
      </c>
      <c r="B59" s="28" t="s">
        <v>52</v>
      </c>
      <c r="C59" s="28" t="s">
        <v>252</v>
      </c>
      <c r="D59" s="28" t="s">
        <v>232</v>
      </c>
      <c r="E59" s="44" t="s">
        <v>2759</v>
      </c>
      <c r="F59" s="21" t="s">
        <v>199</v>
      </c>
      <c r="G59" s="21" t="s">
        <v>2745</v>
      </c>
      <c r="H59" s="21" t="s">
        <v>2760</v>
      </c>
      <c r="I59" s="28" t="s">
        <v>186</v>
      </c>
      <c r="J59" s="40">
        <v>4.8</v>
      </c>
      <c r="K59" s="40">
        <f>J59*(1-L59)</f>
        <v>4.6214399999999998</v>
      </c>
      <c r="L59" s="71">
        <v>3.7199999999999997E-2</v>
      </c>
      <c r="M59" s="28" t="s">
        <v>199</v>
      </c>
      <c r="N59" s="54"/>
    </row>
    <row r="60" spans="1:14" ht="19.5" customHeight="1" x14ac:dyDescent="0.25">
      <c r="A60" s="28" t="s">
        <v>51</v>
      </c>
      <c r="B60" s="28" t="s">
        <v>52</v>
      </c>
      <c r="C60" s="28" t="s">
        <v>252</v>
      </c>
      <c r="D60" s="28" t="s">
        <v>232</v>
      </c>
      <c r="E60" s="44" t="s">
        <v>2761</v>
      </c>
      <c r="F60" s="21" t="s">
        <v>199</v>
      </c>
      <c r="G60" s="21" t="s">
        <v>2748</v>
      </c>
      <c r="H60" s="21" t="s">
        <v>2762</v>
      </c>
      <c r="I60" s="28" t="s">
        <v>186</v>
      </c>
      <c r="J60" s="40">
        <v>4.8</v>
      </c>
      <c r="K60" s="40">
        <f>J60*(1-L60)</f>
        <v>4.6214399999999998</v>
      </c>
      <c r="L60" s="71">
        <v>3.7199999999999997E-2</v>
      </c>
      <c r="M60" s="28" t="s">
        <v>199</v>
      </c>
      <c r="N60" s="54"/>
    </row>
    <row r="61" spans="1:14" ht="19.5" customHeight="1" x14ac:dyDescent="0.25">
      <c r="A61" s="28" t="s">
        <v>51</v>
      </c>
      <c r="B61" s="28" t="s">
        <v>52</v>
      </c>
      <c r="C61" s="28" t="s">
        <v>252</v>
      </c>
      <c r="D61" s="28" t="s">
        <v>232</v>
      </c>
      <c r="E61" s="44" t="s">
        <v>2763</v>
      </c>
      <c r="F61" s="21" t="s">
        <v>199</v>
      </c>
      <c r="G61" s="21" t="s">
        <v>2764</v>
      </c>
      <c r="H61" s="21" t="s">
        <v>2765</v>
      </c>
      <c r="I61" s="28" t="s">
        <v>186</v>
      </c>
      <c r="J61" s="40">
        <v>4.8</v>
      </c>
      <c r="K61" s="40">
        <f>J61*(1-L61)</f>
        <v>4.6214399999999998</v>
      </c>
      <c r="L61" s="71">
        <v>3.7199999999999997E-2</v>
      </c>
      <c r="M61" s="28" t="s">
        <v>199</v>
      </c>
      <c r="N61" s="54"/>
    </row>
    <row r="62" spans="1:14" ht="19.5" customHeight="1" x14ac:dyDescent="0.25">
      <c r="A62" s="28" t="s">
        <v>51</v>
      </c>
      <c r="B62" s="28" t="s">
        <v>52</v>
      </c>
      <c r="C62" s="28" t="s">
        <v>252</v>
      </c>
      <c r="D62" s="28" t="s">
        <v>232</v>
      </c>
      <c r="E62" s="28" t="s">
        <v>2766</v>
      </c>
      <c r="F62" s="21" t="s">
        <v>199</v>
      </c>
      <c r="G62" s="21" t="s">
        <v>2767</v>
      </c>
      <c r="H62" s="21" t="s">
        <v>2767</v>
      </c>
      <c r="I62" s="28" t="s">
        <v>186</v>
      </c>
      <c r="J62" s="40">
        <v>139.05000000000001</v>
      </c>
      <c r="K62" s="40">
        <f>J62*(1-L62)</f>
        <v>133.87734</v>
      </c>
      <c r="L62" s="71">
        <v>3.7199999999999997E-2</v>
      </c>
      <c r="M62" s="28" t="s">
        <v>199</v>
      </c>
      <c r="N62" s="54"/>
    </row>
    <row r="63" spans="1:14" ht="19.5" customHeight="1" x14ac:dyDescent="0.25">
      <c r="A63" s="28" t="s">
        <v>51</v>
      </c>
      <c r="B63" s="28" t="s">
        <v>52</v>
      </c>
      <c r="C63" s="28" t="s">
        <v>252</v>
      </c>
      <c r="D63" s="28" t="s">
        <v>232</v>
      </c>
      <c r="E63" s="28" t="s">
        <v>2768</v>
      </c>
      <c r="F63" s="21" t="s">
        <v>199</v>
      </c>
      <c r="G63" s="21" t="s">
        <v>2769</v>
      </c>
      <c r="H63" s="21" t="s">
        <v>2769</v>
      </c>
      <c r="I63" s="28" t="s">
        <v>186</v>
      </c>
      <c r="J63" s="40">
        <v>172.61</v>
      </c>
      <c r="K63" s="40">
        <f>J63*(1-L63)</f>
        <v>166.188908</v>
      </c>
      <c r="L63" s="71">
        <v>3.7199999999999997E-2</v>
      </c>
      <c r="M63" s="28" t="s">
        <v>199</v>
      </c>
      <c r="N63" s="54"/>
    </row>
    <row r="64" spans="1:14" ht="19.5" customHeight="1" x14ac:dyDescent="0.25">
      <c r="A64" s="28" t="s">
        <v>51</v>
      </c>
      <c r="B64" s="28" t="s">
        <v>52</v>
      </c>
      <c r="C64" s="28" t="s">
        <v>252</v>
      </c>
      <c r="D64" s="28" t="s">
        <v>232</v>
      </c>
      <c r="E64" s="28" t="s">
        <v>2770</v>
      </c>
      <c r="F64" s="21" t="s">
        <v>199</v>
      </c>
      <c r="G64" s="21" t="s">
        <v>2771</v>
      </c>
      <c r="H64" s="21" t="s">
        <v>2771</v>
      </c>
      <c r="I64" s="28" t="s">
        <v>186</v>
      </c>
      <c r="J64" s="40">
        <v>177.41</v>
      </c>
      <c r="K64" s="40">
        <f>J64*(1-L64)</f>
        <v>170.810348</v>
      </c>
      <c r="L64" s="71">
        <v>3.7199999999999997E-2</v>
      </c>
      <c r="M64" s="28" t="s">
        <v>199</v>
      </c>
      <c r="N64" s="54"/>
    </row>
    <row r="65" spans="1:14" ht="19.5" customHeight="1" x14ac:dyDescent="0.25">
      <c r="A65" s="28" t="s">
        <v>51</v>
      </c>
      <c r="B65" s="28" t="s">
        <v>52</v>
      </c>
      <c r="C65" s="28" t="s">
        <v>252</v>
      </c>
      <c r="D65" s="28" t="s">
        <v>232</v>
      </c>
      <c r="E65" s="28" t="s">
        <v>2772</v>
      </c>
      <c r="F65" s="21" t="s">
        <v>199</v>
      </c>
      <c r="G65" s="21" t="s">
        <v>2773</v>
      </c>
      <c r="H65" s="21" t="s">
        <v>2773</v>
      </c>
      <c r="I65" s="28" t="s">
        <v>186</v>
      </c>
      <c r="J65" s="40">
        <v>206.19</v>
      </c>
      <c r="K65" s="40">
        <f>J65*(1-L65)</f>
        <v>198.519732</v>
      </c>
      <c r="L65" s="71">
        <v>3.7199999999999997E-2</v>
      </c>
      <c r="M65" s="28" t="s">
        <v>199</v>
      </c>
      <c r="N65" s="54"/>
    </row>
    <row r="66" spans="1:14" ht="19.5" customHeight="1" x14ac:dyDescent="0.25">
      <c r="A66" s="28" t="s">
        <v>51</v>
      </c>
      <c r="B66" s="28" t="s">
        <v>52</v>
      </c>
      <c r="C66" s="28" t="s">
        <v>252</v>
      </c>
      <c r="D66" s="28" t="s">
        <v>232</v>
      </c>
      <c r="E66" s="28" t="s">
        <v>2774</v>
      </c>
      <c r="F66" s="21" t="s">
        <v>199</v>
      </c>
      <c r="G66" s="21" t="s">
        <v>2775</v>
      </c>
      <c r="H66" s="21" t="s">
        <v>2775</v>
      </c>
      <c r="I66" s="28" t="s">
        <v>186</v>
      </c>
      <c r="J66" s="40">
        <v>206.19</v>
      </c>
      <c r="K66" s="40">
        <f>J66*(1-L66)</f>
        <v>198.519732</v>
      </c>
      <c r="L66" s="71">
        <v>3.7199999999999997E-2</v>
      </c>
      <c r="M66" s="28" t="s">
        <v>199</v>
      </c>
      <c r="N66" s="54"/>
    </row>
    <row r="67" spans="1:14" ht="19.5" customHeight="1" x14ac:dyDescent="0.25">
      <c r="A67" s="28" t="s">
        <v>51</v>
      </c>
      <c r="B67" s="28" t="s">
        <v>52</v>
      </c>
      <c r="C67" s="28" t="s">
        <v>252</v>
      </c>
      <c r="D67" s="28" t="s">
        <v>232</v>
      </c>
      <c r="E67" s="28" t="s">
        <v>2776</v>
      </c>
      <c r="F67" s="21" t="s">
        <v>199</v>
      </c>
      <c r="G67" s="21" t="s">
        <v>2777</v>
      </c>
      <c r="H67" s="21" t="s">
        <v>2777</v>
      </c>
      <c r="I67" s="28" t="s">
        <v>186</v>
      </c>
      <c r="J67" s="40">
        <v>249.34</v>
      </c>
      <c r="K67" s="40">
        <f>J67*(1-L67)</f>
        <v>240.06455199999999</v>
      </c>
      <c r="L67" s="71">
        <v>3.7199999999999997E-2</v>
      </c>
      <c r="M67" s="28" t="s">
        <v>199</v>
      </c>
      <c r="N67" s="54"/>
    </row>
    <row r="68" spans="1:14" ht="19.5" customHeight="1" x14ac:dyDescent="0.25">
      <c r="A68" s="28" t="s">
        <v>51</v>
      </c>
      <c r="B68" s="28" t="s">
        <v>52</v>
      </c>
      <c r="C68" s="28" t="s">
        <v>252</v>
      </c>
      <c r="D68" s="28" t="s">
        <v>232</v>
      </c>
      <c r="E68" s="28" t="s">
        <v>2750</v>
      </c>
      <c r="F68" s="21" t="s">
        <v>199</v>
      </c>
      <c r="G68" s="21" t="s">
        <v>2751</v>
      </c>
      <c r="H68" s="21" t="s">
        <v>2751</v>
      </c>
      <c r="I68" s="28" t="s">
        <v>186</v>
      </c>
      <c r="J68" s="40">
        <v>4.8</v>
      </c>
      <c r="K68" s="40">
        <f>J68*(1-L68)</f>
        <v>4.6214399999999998</v>
      </c>
      <c r="L68" s="71">
        <v>3.7199999999999997E-2</v>
      </c>
      <c r="M68" s="28" t="s">
        <v>199</v>
      </c>
      <c r="N68" s="54"/>
    </row>
    <row r="69" spans="1:14" ht="19.5" customHeight="1" x14ac:dyDescent="0.25">
      <c r="A69" s="28" t="s">
        <v>51</v>
      </c>
      <c r="B69" s="28" t="s">
        <v>52</v>
      </c>
      <c r="C69" s="28" t="s">
        <v>252</v>
      </c>
      <c r="D69" s="28" t="s">
        <v>232</v>
      </c>
      <c r="E69" s="28" t="s">
        <v>2778</v>
      </c>
      <c r="F69" s="21" t="s">
        <v>199</v>
      </c>
      <c r="G69" s="21" t="s">
        <v>2779</v>
      </c>
      <c r="H69" s="21" t="s">
        <v>2779</v>
      </c>
      <c r="I69" s="28" t="s">
        <v>186</v>
      </c>
      <c r="J69" s="40">
        <v>402.78</v>
      </c>
      <c r="K69" s="40">
        <f>J69*(1-L69)</f>
        <v>387.796584</v>
      </c>
      <c r="L69" s="71">
        <v>3.7199999999999997E-2</v>
      </c>
      <c r="M69" s="28" t="s">
        <v>199</v>
      </c>
      <c r="N69" s="54"/>
    </row>
    <row r="70" spans="1:14" ht="19.5" customHeight="1" x14ac:dyDescent="0.25">
      <c r="A70" s="28" t="s">
        <v>51</v>
      </c>
      <c r="B70" s="28" t="s">
        <v>52</v>
      </c>
      <c r="C70" s="28" t="s">
        <v>252</v>
      </c>
      <c r="D70" s="28" t="s">
        <v>232</v>
      </c>
      <c r="E70" s="28" t="s">
        <v>2780</v>
      </c>
      <c r="F70" s="21" t="s">
        <v>199</v>
      </c>
      <c r="G70" s="21" t="s">
        <v>2781</v>
      </c>
      <c r="H70" s="21" t="s">
        <v>2781</v>
      </c>
      <c r="I70" s="28" t="s">
        <v>186</v>
      </c>
      <c r="J70" s="40">
        <v>493.88</v>
      </c>
      <c r="K70" s="40">
        <f>J70*(1-L70)</f>
        <v>475.50766399999998</v>
      </c>
      <c r="L70" s="71">
        <v>3.7199999999999997E-2</v>
      </c>
      <c r="M70" s="28" t="s">
        <v>199</v>
      </c>
      <c r="N70" s="54"/>
    </row>
    <row r="71" spans="1:14" ht="19.5" customHeight="1" x14ac:dyDescent="0.25">
      <c r="A71" s="28" t="s">
        <v>51</v>
      </c>
      <c r="B71" s="28" t="s">
        <v>52</v>
      </c>
      <c r="C71" s="28" t="s">
        <v>252</v>
      </c>
      <c r="D71" s="28" t="s">
        <v>232</v>
      </c>
      <c r="E71" s="28" t="s">
        <v>2782</v>
      </c>
      <c r="F71" s="21" t="s">
        <v>199</v>
      </c>
      <c r="G71" s="21" t="s">
        <v>2783</v>
      </c>
      <c r="H71" s="21" t="s">
        <v>2783</v>
      </c>
      <c r="I71" s="28" t="s">
        <v>186</v>
      </c>
      <c r="J71" s="40">
        <v>513.05999999999995</v>
      </c>
      <c r="K71" s="40">
        <f>J71*(1-L71)</f>
        <v>493.97416799999996</v>
      </c>
      <c r="L71" s="71">
        <v>3.7199999999999997E-2</v>
      </c>
      <c r="M71" s="28" t="s">
        <v>199</v>
      </c>
      <c r="N71" s="54"/>
    </row>
    <row r="72" spans="1:14" ht="19.5" customHeight="1" x14ac:dyDescent="0.25">
      <c r="A72" s="28" t="s">
        <v>51</v>
      </c>
      <c r="B72" s="28" t="s">
        <v>52</v>
      </c>
      <c r="C72" s="28" t="s">
        <v>252</v>
      </c>
      <c r="D72" s="28" t="s">
        <v>232</v>
      </c>
      <c r="E72" s="28" t="s">
        <v>2784</v>
      </c>
      <c r="F72" s="21" t="s">
        <v>199</v>
      </c>
      <c r="G72" s="21" t="s">
        <v>2785</v>
      </c>
      <c r="H72" s="21" t="s">
        <v>2785</v>
      </c>
      <c r="I72" s="28" t="s">
        <v>186</v>
      </c>
      <c r="J72" s="40">
        <v>532.24</v>
      </c>
      <c r="K72" s="40">
        <f>J72*(1-L72)</f>
        <v>512.44067199999995</v>
      </c>
      <c r="L72" s="71">
        <v>3.7199999999999997E-2</v>
      </c>
      <c r="M72" s="28" t="s">
        <v>199</v>
      </c>
      <c r="N72" s="54"/>
    </row>
    <row r="73" spans="1:14" ht="19.5" customHeight="1" x14ac:dyDescent="0.25">
      <c r="A73" s="28" t="s">
        <v>51</v>
      </c>
      <c r="B73" s="28" t="s">
        <v>52</v>
      </c>
      <c r="C73" s="28" t="s">
        <v>252</v>
      </c>
      <c r="D73" s="28" t="s">
        <v>232</v>
      </c>
      <c r="E73" s="28" t="s">
        <v>2786</v>
      </c>
      <c r="F73" s="21" t="s">
        <v>199</v>
      </c>
      <c r="G73" s="21" t="s">
        <v>2787</v>
      </c>
      <c r="H73" s="21" t="s">
        <v>2787</v>
      </c>
      <c r="I73" s="28" t="s">
        <v>186</v>
      </c>
      <c r="J73" s="40">
        <v>541.83000000000004</v>
      </c>
      <c r="K73" s="40">
        <f>J73*(1-L73)</f>
        <v>521.67392400000006</v>
      </c>
      <c r="L73" s="71">
        <v>3.7199999999999997E-2</v>
      </c>
      <c r="M73" s="28" t="s">
        <v>199</v>
      </c>
      <c r="N73" s="54"/>
    </row>
    <row r="74" spans="1:14" ht="19.5" customHeight="1" x14ac:dyDescent="0.25">
      <c r="A74" s="28" t="s">
        <v>51</v>
      </c>
      <c r="B74" s="28" t="s">
        <v>52</v>
      </c>
      <c r="C74" s="28" t="s">
        <v>252</v>
      </c>
      <c r="D74" s="28" t="s">
        <v>232</v>
      </c>
      <c r="E74" s="28" t="s">
        <v>2788</v>
      </c>
      <c r="F74" s="21" t="s">
        <v>199</v>
      </c>
      <c r="G74" s="21" t="s">
        <v>2789</v>
      </c>
      <c r="H74" s="21" t="s">
        <v>2789</v>
      </c>
      <c r="I74" s="28" t="s">
        <v>186</v>
      </c>
      <c r="J74" s="40">
        <v>556.21</v>
      </c>
      <c r="K74" s="40">
        <f>J74*(1-L74)</f>
        <v>535.51898800000004</v>
      </c>
      <c r="L74" s="71">
        <v>3.7199999999999997E-2</v>
      </c>
      <c r="M74" s="28" t="s">
        <v>199</v>
      </c>
      <c r="N74" s="54"/>
    </row>
    <row r="75" spans="1:14" ht="19.5" customHeight="1" x14ac:dyDescent="0.25">
      <c r="A75" s="28" t="s">
        <v>51</v>
      </c>
      <c r="B75" s="28" t="s">
        <v>52</v>
      </c>
      <c r="C75" s="28" t="s">
        <v>252</v>
      </c>
      <c r="D75" s="28" t="s">
        <v>232</v>
      </c>
      <c r="E75" s="28" t="s">
        <v>2790</v>
      </c>
      <c r="F75" s="21" t="s">
        <v>199</v>
      </c>
      <c r="G75" s="21" t="s">
        <v>2791</v>
      </c>
      <c r="H75" s="21" t="s">
        <v>2791</v>
      </c>
      <c r="I75" s="28" t="s">
        <v>186</v>
      </c>
      <c r="J75" s="40">
        <v>556.21</v>
      </c>
      <c r="K75" s="40">
        <f>J75*(1-L75)</f>
        <v>535.51898800000004</v>
      </c>
      <c r="L75" s="71">
        <v>3.7199999999999997E-2</v>
      </c>
      <c r="M75" s="28" t="s">
        <v>199</v>
      </c>
      <c r="N75" s="54"/>
    </row>
    <row r="76" spans="1:14" ht="19.5" customHeight="1" x14ac:dyDescent="0.25">
      <c r="A76" s="28" t="s">
        <v>51</v>
      </c>
      <c r="B76" s="28" t="s">
        <v>52</v>
      </c>
      <c r="C76" s="28" t="s">
        <v>252</v>
      </c>
      <c r="D76" s="28" t="s">
        <v>232</v>
      </c>
      <c r="E76" s="28" t="s">
        <v>2792</v>
      </c>
      <c r="F76" s="21" t="s">
        <v>199</v>
      </c>
      <c r="G76" s="21" t="s">
        <v>2793</v>
      </c>
      <c r="H76" s="21" t="s">
        <v>2793</v>
      </c>
      <c r="I76" s="28" t="s">
        <v>186</v>
      </c>
      <c r="J76" s="40">
        <v>556.21</v>
      </c>
      <c r="K76" s="40">
        <f>J76*(1-L76)</f>
        <v>535.51898800000004</v>
      </c>
      <c r="L76" s="71">
        <v>3.7199999999999997E-2</v>
      </c>
      <c r="M76" s="28" t="s">
        <v>199</v>
      </c>
      <c r="N76" s="54"/>
    </row>
    <row r="77" spans="1:14" ht="19.5" customHeight="1" x14ac:dyDescent="0.25">
      <c r="A77" s="28" t="s">
        <v>51</v>
      </c>
      <c r="B77" s="28" t="s">
        <v>52</v>
      </c>
      <c r="C77" s="28" t="s">
        <v>252</v>
      </c>
      <c r="D77" s="28" t="s">
        <v>232</v>
      </c>
      <c r="E77" s="28" t="s">
        <v>2794</v>
      </c>
      <c r="F77" s="21" t="s">
        <v>199</v>
      </c>
      <c r="G77" s="21" t="s">
        <v>2795</v>
      </c>
      <c r="H77" s="21" t="s">
        <v>2795</v>
      </c>
      <c r="I77" s="28" t="s">
        <v>186</v>
      </c>
      <c r="J77" s="40">
        <v>565.79999999999995</v>
      </c>
      <c r="K77" s="40">
        <f>J77*(1-L77)</f>
        <v>544.75223999999992</v>
      </c>
      <c r="L77" s="71">
        <v>3.7199999999999997E-2</v>
      </c>
      <c r="M77" s="28" t="s">
        <v>199</v>
      </c>
      <c r="N77" s="54"/>
    </row>
    <row r="78" spans="1:14" ht="19.5" customHeight="1" x14ac:dyDescent="0.25">
      <c r="A78" s="28" t="s">
        <v>51</v>
      </c>
      <c r="B78" s="28" t="s">
        <v>52</v>
      </c>
      <c r="C78" s="28" t="s">
        <v>252</v>
      </c>
      <c r="D78" s="28" t="s">
        <v>232</v>
      </c>
      <c r="E78" s="28" t="s">
        <v>2796</v>
      </c>
      <c r="F78" s="21" t="s">
        <v>199</v>
      </c>
      <c r="G78" s="21" t="s">
        <v>2797</v>
      </c>
      <c r="H78" s="21" t="s">
        <v>2797</v>
      </c>
      <c r="I78" s="28" t="s">
        <v>186</v>
      </c>
      <c r="J78" s="40">
        <v>575.4</v>
      </c>
      <c r="K78" s="40">
        <f>J78*(1-L78)</f>
        <v>553.99511999999993</v>
      </c>
      <c r="L78" s="71">
        <v>3.7199999999999997E-2</v>
      </c>
      <c r="M78" s="28" t="s">
        <v>199</v>
      </c>
      <c r="N78" s="54"/>
    </row>
    <row r="79" spans="1:14" ht="19.5" customHeight="1" x14ac:dyDescent="0.25">
      <c r="A79" s="28" t="s">
        <v>51</v>
      </c>
      <c r="B79" s="28" t="s">
        <v>52</v>
      </c>
      <c r="C79" s="28" t="s">
        <v>252</v>
      </c>
      <c r="D79" s="28" t="s">
        <v>232</v>
      </c>
      <c r="E79" s="28" t="s">
        <v>2798</v>
      </c>
      <c r="F79" s="21" t="s">
        <v>199</v>
      </c>
      <c r="G79" s="21" t="s">
        <v>2799</v>
      </c>
      <c r="H79" s="21" t="s">
        <v>2799</v>
      </c>
      <c r="I79" s="28" t="s">
        <v>186</v>
      </c>
      <c r="J79" s="40">
        <v>604.16</v>
      </c>
      <c r="K79" s="40">
        <f>J79*(1-L79)</f>
        <v>581.685248</v>
      </c>
      <c r="L79" s="71">
        <v>3.7199999999999997E-2</v>
      </c>
      <c r="M79" s="28" t="s">
        <v>199</v>
      </c>
      <c r="N79" s="54"/>
    </row>
    <row r="80" spans="1:14" ht="19.5" customHeight="1" x14ac:dyDescent="0.25">
      <c r="A80" s="28" t="s">
        <v>51</v>
      </c>
      <c r="B80" s="28" t="s">
        <v>52</v>
      </c>
      <c r="C80" s="28" t="s">
        <v>252</v>
      </c>
      <c r="D80" s="28" t="s">
        <v>232</v>
      </c>
      <c r="E80" s="28" t="s">
        <v>2800</v>
      </c>
      <c r="F80" s="21" t="s">
        <v>199</v>
      </c>
      <c r="G80" s="21" t="s">
        <v>2801</v>
      </c>
      <c r="H80" s="21" t="s">
        <v>2801</v>
      </c>
      <c r="I80" s="28" t="s">
        <v>186</v>
      </c>
      <c r="J80" s="40">
        <v>642.53</v>
      </c>
      <c r="K80" s="40">
        <f>J80*(1-L80)</f>
        <v>618.62788399999999</v>
      </c>
      <c r="L80" s="71">
        <v>3.7199999999999997E-2</v>
      </c>
      <c r="M80" s="28" t="s">
        <v>199</v>
      </c>
      <c r="N80" s="54"/>
    </row>
    <row r="81" spans="1:14" ht="19.5" customHeight="1" x14ac:dyDescent="0.25">
      <c r="A81" s="28" t="s">
        <v>51</v>
      </c>
      <c r="B81" s="28" t="s">
        <v>52</v>
      </c>
      <c r="C81" s="28" t="s">
        <v>252</v>
      </c>
      <c r="D81" s="28" t="s">
        <v>232</v>
      </c>
      <c r="E81" s="28" t="s">
        <v>2802</v>
      </c>
      <c r="F81" s="21" t="s">
        <v>199</v>
      </c>
      <c r="G81" s="21" t="s">
        <v>2803</v>
      </c>
      <c r="H81" s="21" t="s">
        <v>2803</v>
      </c>
      <c r="I81" s="28" t="s">
        <v>186</v>
      </c>
      <c r="J81" s="40">
        <v>666.5</v>
      </c>
      <c r="K81" s="40">
        <f>J81*(1-L81)</f>
        <v>641.70619999999997</v>
      </c>
      <c r="L81" s="71">
        <v>3.7199999999999997E-2</v>
      </c>
      <c r="M81" s="28" t="s">
        <v>199</v>
      </c>
      <c r="N81" s="54"/>
    </row>
    <row r="82" spans="1:14" ht="19.5" customHeight="1" x14ac:dyDescent="0.25">
      <c r="A82" s="28" t="s">
        <v>51</v>
      </c>
      <c r="B82" s="28" t="s">
        <v>52</v>
      </c>
      <c r="C82" s="28" t="s">
        <v>252</v>
      </c>
      <c r="D82" s="28" t="s">
        <v>232</v>
      </c>
      <c r="E82" s="28" t="s">
        <v>2804</v>
      </c>
      <c r="F82" s="21" t="s">
        <v>199</v>
      </c>
      <c r="G82" s="21" t="s">
        <v>2805</v>
      </c>
      <c r="H82" s="21" t="s">
        <v>2805</v>
      </c>
      <c r="I82" s="28" t="s">
        <v>186</v>
      </c>
      <c r="J82" s="40">
        <v>685.68</v>
      </c>
      <c r="K82" s="40">
        <f>J82*(1-L82)</f>
        <v>660.17270399999995</v>
      </c>
      <c r="L82" s="71">
        <v>3.7199999999999997E-2</v>
      </c>
      <c r="M82" s="28" t="s">
        <v>199</v>
      </c>
      <c r="N82" s="54"/>
    </row>
    <row r="83" spans="1:14" ht="19.5" customHeight="1" x14ac:dyDescent="0.25">
      <c r="A83" s="28" t="s">
        <v>51</v>
      </c>
      <c r="B83" s="28" t="s">
        <v>52</v>
      </c>
      <c r="C83" s="28" t="s">
        <v>252</v>
      </c>
      <c r="D83" s="28" t="s">
        <v>232</v>
      </c>
      <c r="E83" s="28" t="s">
        <v>2806</v>
      </c>
      <c r="F83" s="21" t="s">
        <v>199</v>
      </c>
      <c r="G83" s="21" t="s">
        <v>2807</v>
      </c>
      <c r="H83" s="21" t="s">
        <v>2807</v>
      </c>
      <c r="I83" s="28" t="s">
        <v>186</v>
      </c>
      <c r="J83" s="40">
        <v>709.65</v>
      </c>
      <c r="K83" s="40">
        <f>J83*(1-L83)</f>
        <v>683.25101999999993</v>
      </c>
      <c r="L83" s="71">
        <v>3.7199999999999997E-2</v>
      </c>
      <c r="M83" s="28" t="s">
        <v>199</v>
      </c>
      <c r="N83" s="54"/>
    </row>
    <row r="84" spans="1:14" ht="19.5" customHeight="1" x14ac:dyDescent="0.25">
      <c r="A84" s="28" t="s">
        <v>51</v>
      </c>
      <c r="B84" s="28" t="s">
        <v>52</v>
      </c>
      <c r="C84" s="28" t="s">
        <v>252</v>
      </c>
      <c r="D84" s="28" t="s">
        <v>232</v>
      </c>
      <c r="E84" s="28" t="s">
        <v>2808</v>
      </c>
      <c r="F84" s="21" t="s">
        <v>199</v>
      </c>
      <c r="G84" s="21" t="s">
        <v>2809</v>
      </c>
      <c r="H84" s="21" t="s">
        <v>2809</v>
      </c>
      <c r="I84" s="28" t="s">
        <v>186</v>
      </c>
      <c r="J84" s="40">
        <v>709.65</v>
      </c>
      <c r="K84" s="40">
        <f>J84*(1-L84)</f>
        <v>683.25101999999993</v>
      </c>
      <c r="L84" s="71">
        <v>3.7199999999999997E-2</v>
      </c>
      <c r="M84" s="28" t="s">
        <v>199</v>
      </c>
      <c r="N84" s="54"/>
    </row>
    <row r="85" spans="1:14" ht="19.5" customHeight="1" x14ac:dyDescent="0.25">
      <c r="A85" s="28" t="s">
        <v>51</v>
      </c>
      <c r="B85" s="28" t="s">
        <v>52</v>
      </c>
      <c r="C85" s="28" t="s">
        <v>252</v>
      </c>
      <c r="D85" s="28" t="s">
        <v>232</v>
      </c>
      <c r="E85" s="28" t="s">
        <v>2810</v>
      </c>
      <c r="F85" s="21" t="s">
        <v>199</v>
      </c>
      <c r="G85" s="21" t="s">
        <v>2811</v>
      </c>
      <c r="H85" s="21" t="s">
        <v>2811</v>
      </c>
      <c r="I85" s="28" t="s">
        <v>186</v>
      </c>
      <c r="J85" s="40">
        <v>738.43</v>
      </c>
      <c r="K85" s="40">
        <f>J85*(1-L85)</f>
        <v>710.96040399999993</v>
      </c>
      <c r="L85" s="71">
        <v>3.7199999999999997E-2</v>
      </c>
      <c r="M85" s="28" t="s">
        <v>199</v>
      </c>
      <c r="N85" s="54"/>
    </row>
    <row r="86" spans="1:14" ht="19.5" customHeight="1" x14ac:dyDescent="0.25">
      <c r="A86" s="28" t="s">
        <v>51</v>
      </c>
      <c r="B86" s="28" t="s">
        <v>52</v>
      </c>
      <c r="C86" s="28" t="s">
        <v>252</v>
      </c>
      <c r="D86" s="28" t="s">
        <v>232</v>
      </c>
      <c r="E86" s="28" t="s">
        <v>2812</v>
      </c>
      <c r="F86" s="21" t="s">
        <v>199</v>
      </c>
      <c r="G86" s="21" t="s">
        <v>2813</v>
      </c>
      <c r="H86" s="21" t="s">
        <v>2813</v>
      </c>
      <c r="I86" s="28" t="s">
        <v>186</v>
      </c>
      <c r="J86" s="40">
        <v>738.43</v>
      </c>
      <c r="K86" s="40">
        <f>J86*(1-L86)</f>
        <v>710.96040399999993</v>
      </c>
      <c r="L86" s="71">
        <v>3.7199999999999997E-2</v>
      </c>
      <c r="M86" s="28" t="s">
        <v>199</v>
      </c>
      <c r="N86" s="54"/>
    </row>
    <row r="87" spans="1:14" ht="19.5" customHeight="1" x14ac:dyDescent="0.25">
      <c r="A87" s="28" t="s">
        <v>51</v>
      </c>
      <c r="B87" s="28" t="s">
        <v>52</v>
      </c>
      <c r="C87" s="28" t="s">
        <v>252</v>
      </c>
      <c r="D87" s="28" t="s">
        <v>232</v>
      </c>
      <c r="E87" s="28" t="s">
        <v>2814</v>
      </c>
      <c r="F87" s="21" t="s">
        <v>199</v>
      </c>
      <c r="G87" s="21" t="s">
        <v>2815</v>
      </c>
      <c r="H87" s="21" t="s">
        <v>2815</v>
      </c>
      <c r="I87" s="28" t="s">
        <v>186</v>
      </c>
      <c r="J87" s="40">
        <v>757.6</v>
      </c>
      <c r="K87" s="40">
        <f>J87*(1-L87)</f>
        <v>729.41728000000001</v>
      </c>
      <c r="L87" s="71">
        <v>3.7199999999999997E-2</v>
      </c>
      <c r="M87" s="28" t="s">
        <v>199</v>
      </c>
      <c r="N87" s="54"/>
    </row>
    <row r="88" spans="1:14" ht="19.5" customHeight="1" x14ac:dyDescent="0.25">
      <c r="A88" s="28" t="s">
        <v>51</v>
      </c>
      <c r="B88" s="28" t="s">
        <v>52</v>
      </c>
      <c r="C88" s="28" t="s">
        <v>252</v>
      </c>
      <c r="D88" s="28" t="s">
        <v>232</v>
      </c>
      <c r="E88" s="28" t="s">
        <v>2816</v>
      </c>
      <c r="F88" s="21" t="s">
        <v>199</v>
      </c>
      <c r="G88" s="21" t="s">
        <v>2817</v>
      </c>
      <c r="H88" s="21" t="s">
        <v>2817</v>
      </c>
      <c r="I88" s="28" t="s">
        <v>186</v>
      </c>
      <c r="J88" s="40">
        <v>781.58</v>
      </c>
      <c r="K88" s="40">
        <f>J88*(1-L88)</f>
        <v>752.505224</v>
      </c>
      <c r="L88" s="71">
        <v>3.7199999999999997E-2</v>
      </c>
      <c r="M88" s="28" t="s">
        <v>199</v>
      </c>
      <c r="N88" s="54"/>
    </row>
    <row r="89" spans="1:14" ht="19.5" customHeight="1" x14ac:dyDescent="0.25">
      <c r="A89" s="28" t="s">
        <v>51</v>
      </c>
      <c r="B89" s="28" t="s">
        <v>52</v>
      </c>
      <c r="C89" s="28" t="s">
        <v>252</v>
      </c>
      <c r="D89" s="28" t="s">
        <v>232</v>
      </c>
      <c r="E89" s="28" t="s">
        <v>2818</v>
      </c>
      <c r="F89" s="21" t="s">
        <v>199</v>
      </c>
      <c r="G89" s="21" t="s">
        <v>2819</v>
      </c>
      <c r="H89" s="21" t="s">
        <v>2819</v>
      </c>
      <c r="I89" s="28" t="s">
        <v>186</v>
      </c>
      <c r="J89" s="40">
        <v>795.96</v>
      </c>
      <c r="K89" s="40">
        <f>J89*(1-L89)</f>
        <v>766.35028799999998</v>
      </c>
      <c r="L89" s="71">
        <v>3.7199999999999997E-2</v>
      </c>
      <c r="M89" s="28" t="s">
        <v>199</v>
      </c>
      <c r="N89" s="54"/>
    </row>
    <row r="90" spans="1:14" ht="19.5" customHeight="1" x14ac:dyDescent="0.25">
      <c r="A90" s="28" t="s">
        <v>51</v>
      </c>
      <c r="B90" s="28" t="s">
        <v>52</v>
      </c>
      <c r="C90" s="28" t="s">
        <v>252</v>
      </c>
      <c r="D90" s="28" t="s">
        <v>232</v>
      </c>
      <c r="E90" s="28" t="s">
        <v>2820</v>
      </c>
      <c r="F90" s="21" t="s">
        <v>199</v>
      </c>
      <c r="G90" s="21" t="s">
        <v>2821</v>
      </c>
      <c r="H90" s="21" t="s">
        <v>2821</v>
      </c>
      <c r="I90" s="28" t="s">
        <v>186</v>
      </c>
      <c r="J90" s="40">
        <v>795.96</v>
      </c>
      <c r="K90" s="40">
        <f>J90*(1-L90)</f>
        <v>766.35028799999998</v>
      </c>
      <c r="L90" s="71">
        <v>3.7199999999999997E-2</v>
      </c>
      <c r="M90" s="28" t="s">
        <v>199</v>
      </c>
      <c r="N90" s="54"/>
    </row>
    <row r="91" spans="1:14" ht="19.5" customHeight="1" x14ac:dyDescent="0.25">
      <c r="A91" s="28" t="s">
        <v>51</v>
      </c>
      <c r="B91" s="28" t="s">
        <v>52</v>
      </c>
      <c r="C91" s="28" t="s">
        <v>252</v>
      </c>
      <c r="D91" s="28" t="s">
        <v>232</v>
      </c>
      <c r="E91" s="28" t="s">
        <v>2822</v>
      </c>
      <c r="F91" s="21" t="s">
        <v>199</v>
      </c>
      <c r="G91" s="21" t="s">
        <v>2823</v>
      </c>
      <c r="H91" s="21" t="s">
        <v>2823</v>
      </c>
      <c r="I91" s="28" t="s">
        <v>186</v>
      </c>
      <c r="J91" s="40">
        <v>805.55</v>
      </c>
      <c r="K91" s="40">
        <f>J91*(1-L91)</f>
        <v>775.58353999999997</v>
      </c>
      <c r="L91" s="71">
        <v>3.7199999999999997E-2</v>
      </c>
      <c r="M91" s="28" t="s">
        <v>199</v>
      </c>
      <c r="N91" s="54"/>
    </row>
    <row r="92" spans="1:14" ht="19.5" customHeight="1" x14ac:dyDescent="0.25">
      <c r="A92" s="28" t="s">
        <v>51</v>
      </c>
      <c r="B92" s="28" t="s">
        <v>52</v>
      </c>
      <c r="C92" s="28" t="s">
        <v>252</v>
      </c>
      <c r="D92" s="28" t="s">
        <v>232</v>
      </c>
      <c r="E92" s="28" t="s">
        <v>2824</v>
      </c>
      <c r="F92" s="21" t="s">
        <v>199</v>
      </c>
      <c r="G92" s="21" t="s">
        <v>2825</v>
      </c>
      <c r="H92" s="21" t="s">
        <v>2825</v>
      </c>
      <c r="I92" s="28" t="s">
        <v>186</v>
      </c>
      <c r="J92" s="40">
        <v>824.74</v>
      </c>
      <c r="K92" s="40">
        <f>J92*(1-L92)</f>
        <v>794.05967199999998</v>
      </c>
      <c r="L92" s="71">
        <v>3.7199999999999997E-2</v>
      </c>
      <c r="M92" s="28" t="s">
        <v>199</v>
      </c>
      <c r="N92" s="54"/>
    </row>
    <row r="93" spans="1:14" ht="19.5" customHeight="1" x14ac:dyDescent="0.25">
      <c r="A93" s="28" t="s">
        <v>51</v>
      </c>
      <c r="B93" s="28" t="s">
        <v>52</v>
      </c>
      <c r="C93" s="28" t="s">
        <v>252</v>
      </c>
      <c r="D93" s="28" t="s">
        <v>232</v>
      </c>
      <c r="E93" s="28" t="s">
        <v>2826</v>
      </c>
      <c r="F93" s="21" t="s">
        <v>199</v>
      </c>
      <c r="G93" s="21" t="s">
        <v>2827</v>
      </c>
      <c r="H93" s="21" t="s">
        <v>2827</v>
      </c>
      <c r="I93" s="28" t="s">
        <v>186</v>
      </c>
      <c r="J93" s="40">
        <v>824.74</v>
      </c>
      <c r="K93" s="40">
        <f>J93*(1-L93)</f>
        <v>794.05967199999998</v>
      </c>
      <c r="L93" s="71">
        <v>3.7199999999999997E-2</v>
      </c>
      <c r="M93" s="28" t="s">
        <v>199</v>
      </c>
      <c r="N93" s="54"/>
    </row>
    <row r="94" spans="1:14" ht="19.5" customHeight="1" x14ac:dyDescent="0.25">
      <c r="A94" s="28" t="s">
        <v>51</v>
      </c>
      <c r="B94" s="28" t="s">
        <v>52</v>
      </c>
      <c r="C94" s="28" t="s">
        <v>252</v>
      </c>
      <c r="D94" s="28" t="s">
        <v>232</v>
      </c>
      <c r="E94" s="28" t="s">
        <v>2828</v>
      </c>
      <c r="F94" s="21" t="s">
        <v>199</v>
      </c>
      <c r="G94" s="21" t="s">
        <v>2829</v>
      </c>
      <c r="H94" s="21" t="s">
        <v>2829</v>
      </c>
      <c r="I94" s="28" t="s">
        <v>186</v>
      </c>
      <c r="J94" s="40">
        <v>824.74</v>
      </c>
      <c r="K94" s="40">
        <f>J94*(1-L94)</f>
        <v>794.05967199999998</v>
      </c>
      <c r="L94" s="71">
        <v>3.7199999999999997E-2</v>
      </c>
      <c r="M94" s="28" t="s">
        <v>199</v>
      </c>
      <c r="N94" s="54"/>
    </row>
    <row r="95" spans="1:14" ht="19.5" customHeight="1" x14ac:dyDescent="0.25">
      <c r="A95" s="28" t="s">
        <v>51</v>
      </c>
      <c r="B95" s="28" t="s">
        <v>52</v>
      </c>
      <c r="C95" s="28" t="s">
        <v>252</v>
      </c>
      <c r="D95" s="28" t="s">
        <v>232</v>
      </c>
      <c r="E95" s="28" t="s">
        <v>2830</v>
      </c>
      <c r="F95" s="21" t="s">
        <v>199</v>
      </c>
      <c r="G95" s="21" t="s">
        <v>2831</v>
      </c>
      <c r="H95" s="21" t="s">
        <v>2831</v>
      </c>
      <c r="I95" s="28" t="s">
        <v>186</v>
      </c>
      <c r="J95" s="40">
        <v>843.91</v>
      </c>
      <c r="K95" s="40">
        <f>J95*(1-L95)</f>
        <v>812.51654799999994</v>
      </c>
      <c r="L95" s="71">
        <v>3.7199999999999997E-2</v>
      </c>
      <c r="M95" s="28" t="s">
        <v>199</v>
      </c>
      <c r="N95" s="54"/>
    </row>
    <row r="96" spans="1:14" ht="19.5" customHeight="1" x14ac:dyDescent="0.25">
      <c r="A96" s="28" t="s">
        <v>51</v>
      </c>
      <c r="B96" s="28" t="s">
        <v>52</v>
      </c>
      <c r="C96" s="28" t="s">
        <v>252</v>
      </c>
      <c r="D96" s="28" t="s">
        <v>232</v>
      </c>
      <c r="E96" s="28" t="s">
        <v>2832</v>
      </c>
      <c r="F96" s="21" t="s">
        <v>199</v>
      </c>
      <c r="G96" s="21" t="s">
        <v>2833</v>
      </c>
      <c r="H96" s="21" t="s">
        <v>2833</v>
      </c>
      <c r="I96" s="28" t="s">
        <v>186</v>
      </c>
      <c r="J96" s="40">
        <v>1016.53</v>
      </c>
      <c r="K96" s="40">
        <f>J96*(1-L96)</f>
        <v>978.71508399999993</v>
      </c>
      <c r="L96" s="71">
        <v>3.7199999999999997E-2</v>
      </c>
      <c r="M96" s="28" t="s">
        <v>199</v>
      </c>
      <c r="N96" s="54"/>
    </row>
    <row r="97" spans="1:14" ht="19.5" customHeight="1" x14ac:dyDescent="0.25">
      <c r="A97" s="28" t="s">
        <v>51</v>
      </c>
      <c r="B97" s="28" t="s">
        <v>52</v>
      </c>
      <c r="C97" s="28" t="s">
        <v>252</v>
      </c>
      <c r="D97" s="28" t="s">
        <v>232</v>
      </c>
      <c r="E97" s="28" t="s">
        <v>2834</v>
      </c>
      <c r="F97" s="21" t="s">
        <v>199</v>
      </c>
      <c r="G97" s="21" t="s">
        <v>2835</v>
      </c>
      <c r="H97" s="21" t="s">
        <v>2835</v>
      </c>
      <c r="I97" s="28" t="s">
        <v>186</v>
      </c>
      <c r="J97" s="40">
        <v>1016.53</v>
      </c>
      <c r="K97" s="40">
        <f>J97*(1-L97)</f>
        <v>978.71508399999993</v>
      </c>
      <c r="L97" s="71">
        <v>3.7199999999999997E-2</v>
      </c>
      <c r="M97" s="28" t="s">
        <v>199</v>
      </c>
      <c r="N97" s="54"/>
    </row>
    <row r="98" spans="1:14" ht="19.5" customHeight="1" x14ac:dyDescent="0.25">
      <c r="A98" s="28" t="s">
        <v>51</v>
      </c>
      <c r="B98" s="28" t="s">
        <v>52</v>
      </c>
      <c r="C98" s="28" t="s">
        <v>252</v>
      </c>
      <c r="D98" s="28" t="s">
        <v>232</v>
      </c>
      <c r="E98" s="28" t="s">
        <v>2836</v>
      </c>
      <c r="F98" s="21" t="s">
        <v>199</v>
      </c>
      <c r="G98" s="21" t="s">
        <v>2837</v>
      </c>
      <c r="H98" s="21" t="s">
        <v>2837</v>
      </c>
      <c r="I98" s="28" t="s">
        <v>186</v>
      </c>
      <c r="J98" s="40">
        <v>1553.57</v>
      </c>
      <c r="K98" s="40">
        <f>J98*(1-L98)</f>
        <v>1495.777196</v>
      </c>
      <c r="L98" s="71">
        <v>3.7199999999999997E-2</v>
      </c>
      <c r="M98" s="28" t="s">
        <v>199</v>
      </c>
      <c r="N98" s="54"/>
    </row>
    <row r="99" spans="1:14" ht="19.5" customHeight="1" x14ac:dyDescent="0.25">
      <c r="A99" s="28" t="s">
        <v>51</v>
      </c>
      <c r="B99" s="28" t="s">
        <v>52</v>
      </c>
      <c r="C99" s="28" t="s">
        <v>252</v>
      </c>
      <c r="D99" s="28" t="s">
        <v>232</v>
      </c>
      <c r="E99" s="28" t="s">
        <v>2838</v>
      </c>
      <c r="F99" s="21" t="s">
        <v>199</v>
      </c>
      <c r="G99" s="21" t="s">
        <v>2839</v>
      </c>
      <c r="H99" s="21" t="s">
        <v>2839</v>
      </c>
      <c r="I99" s="28" t="s">
        <v>186</v>
      </c>
      <c r="J99" s="40">
        <v>1802.9</v>
      </c>
      <c r="K99" s="40">
        <f>J99*(1-L99)</f>
        <v>1735.83212</v>
      </c>
      <c r="L99" s="71">
        <v>3.7199999999999997E-2</v>
      </c>
      <c r="M99" s="28" t="s">
        <v>199</v>
      </c>
      <c r="N99" s="54"/>
    </row>
    <row r="100" spans="1:14" ht="19.5" customHeight="1" x14ac:dyDescent="0.25">
      <c r="A100" s="28" t="s">
        <v>51</v>
      </c>
      <c r="B100" s="28" t="s">
        <v>52</v>
      </c>
      <c r="C100" s="28" t="s">
        <v>252</v>
      </c>
      <c r="D100" s="28" t="s">
        <v>232</v>
      </c>
      <c r="E100" s="28" t="s">
        <v>2840</v>
      </c>
      <c r="F100" s="21" t="s">
        <v>199</v>
      </c>
      <c r="G100" s="21" t="s">
        <v>2841</v>
      </c>
      <c r="H100" s="21" t="s">
        <v>2841</v>
      </c>
      <c r="I100" s="28" t="s">
        <v>186</v>
      </c>
      <c r="J100" s="40">
        <v>2186.5</v>
      </c>
      <c r="K100" s="40">
        <f>J100*(1-L100)</f>
        <v>2105.1621999999998</v>
      </c>
      <c r="L100" s="71">
        <v>3.7199999999999997E-2</v>
      </c>
      <c r="M100" s="28" t="s">
        <v>199</v>
      </c>
      <c r="N100" s="54"/>
    </row>
    <row r="101" spans="1:14" ht="19.5" customHeight="1" x14ac:dyDescent="0.25">
      <c r="A101" s="28" t="s">
        <v>51</v>
      </c>
      <c r="B101" s="28" t="s">
        <v>52</v>
      </c>
      <c r="C101" s="28" t="s">
        <v>252</v>
      </c>
      <c r="D101" s="28" t="s">
        <v>232</v>
      </c>
      <c r="E101" s="28" t="s">
        <v>2842</v>
      </c>
      <c r="F101" s="21" t="s">
        <v>199</v>
      </c>
      <c r="G101" s="21" t="s">
        <v>2843</v>
      </c>
      <c r="H101" s="21" t="s">
        <v>2843</v>
      </c>
      <c r="I101" s="28" t="s">
        <v>186</v>
      </c>
      <c r="J101" s="40">
        <v>2570.1</v>
      </c>
      <c r="K101" s="40">
        <f>J101*(1-L101)</f>
        <v>2474.4922799999999</v>
      </c>
      <c r="L101" s="71">
        <v>3.7199999999999997E-2</v>
      </c>
      <c r="M101" s="28" t="s">
        <v>199</v>
      </c>
      <c r="N101" s="54"/>
    </row>
    <row r="102" spans="1:14" ht="19.5" customHeight="1" x14ac:dyDescent="0.25">
      <c r="A102" s="28" t="s">
        <v>51</v>
      </c>
      <c r="B102" s="28" t="s">
        <v>52</v>
      </c>
      <c r="C102" s="28" t="s">
        <v>252</v>
      </c>
      <c r="D102" s="28" t="s">
        <v>232</v>
      </c>
      <c r="E102" s="28" t="s">
        <v>2844</v>
      </c>
      <c r="F102" s="21" t="s">
        <v>199</v>
      </c>
      <c r="G102" s="21" t="s">
        <v>2845</v>
      </c>
      <c r="H102" s="21" t="s">
        <v>2845</v>
      </c>
      <c r="I102" s="28" t="s">
        <v>186</v>
      </c>
      <c r="J102" s="40">
        <v>2838.62</v>
      </c>
      <c r="K102" s="40">
        <f>J102*(1-L102)</f>
        <v>2733.0233359999997</v>
      </c>
      <c r="L102" s="71">
        <v>3.7199999999999997E-2</v>
      </c>
      <c r="M102" s="28" t="s">
        <v>199</v>
      </c>
      <c r="N102" s="54"/>
    </row>
    <row r="103" spans="1:14" ht="19.5" customHeight="1" x14ac:dyDescent="0.25">
      <c r="A103" s="28" t="s">
        <v>51</v>
      </c>
      <c r="B103" s="28" t="s">
        <v>52</v>
      </c>
      <c r="C103" s="28" t="s">
        <v>252</v>
      </c>
      <c r="D103" s="28" t="s">
        <v>232</v>
      </c>
      <c r="E103" s="28" t="s">
        <v>2846</v>
      </c>
      <c r="F103" s="21" t="s">
        <v>199</v>
      </c>
      <c r="G103" s="21" t="s">
        <v>2847</v>
      </c>
      <c r="H103" s="21" t="s">
        <v>2847</v>
      </c>
      <c r="I103" s="28" t="s">
        <v>186</v>
      </c>
      <c r="J103" s="40">
        <v>3140.71</v>
      </c>
      <c r="K103" s="40">
        <f>J103*(1-L103)</f>
        <v>3023.8755879999999</v>
      </c>
      <c r="L103" s="71">
        <v>3.7199999999999997E-2</v>
      </c>
      <c r="M103" s="28" t="s">
        <v>199</v>
      </c>
      <c r="N103" s="54"/>
    </row>
    <row r="104" spans="1:14" ht="19.5" customHeight="1" x14ac:dyDescent="0.25">
      <c r="A104" s="28" t="s">
        <v>51</v>
      </c>
      <c r="B104" s="28" t="s">
        <v>52</v>
      </c>
      <c r="C104" s="28" t="s">
        <v>252</v>
      </c>
      <c r="D104" s="28" t="s">
        <v>232</v>
      </c>
      <c r="E104" s="28" t="s">
        <v>2848</v>
      </c>
      <c r="F104" s="21" t="s">
        <v>199</v>
      </c>
      <c r="G104" s="21" t="s">
        <v>2849</v>
      </c>
      <c r="H104" s="21" t="s">
        <v>2849</v>
      </c>
      <c r="I104" s="28" t="s">
        <v>186</v>
      </c>
      <c r="J104" s="40">
        <v>3337.29</v>
      </c>
      <c r="K104" s="40">
        <f>J104*(1-L104)</f>
        <v>3213.142812</v>
      </c>
      <c r="L104" s="71">
        <v>3.7199999999999997E-2</v>
      </c>
      <c r="M104" s="28" t="s">
        <v>199</v>
      </c>
      <c r="N104" s="54"/>
    </row>
    <row r="105" spans="1:14" ht="19.5" customHeight="1" x14ac:dyDescent="0.25">
      <c r="A105" s="28" t="s">
        <v>51</v>
      </c>
      <c r="B105" s="28" t="s">
        <v>52</v>
      </c>
      <c r="C105" s="28" t="s">
        <v>252</v>
      </c>
      <c r="D105" s="28" t="s">
        <v>232</v>
      </c>
      <c r="E105" s="28" t="s">
        <v>2850</v>
      </c>
      <c r="F105" s="21" t="s">
        <v>199</v>
      </c>
      <c r="G105" s="21" t="s">
        <v>2851</v>
      </c>
      <c r="H105" s="21" t="s">
        <v>2851</v>
      </c>
      <c r="I105" s="28" t="s">
        <v>186</v>
      </c>
      <c r="J105" s="40">
        <v>3404.42</v>
      </c>
      <c r="K105" s="40">
        <f>J105*(1-L105)</f>
        <v>3277.775576</v>
      </c>
      <c r="L105" s="71">
        <v>3.7199999999999997E-2</v>
      </c>
      <c r="M105" s="28" t="s">
        <v>199</v>
      </c>
      <c r="N105" s="54"/>
    </row>
    <row r="106" spans="1:14" ht="19.5" customHeight="1" x14ac:dyDescent="0.25">
      <c r="A106" s="28" t="s">
        <v>51</v>
      </c>
      <c r="B106" s="28" t="s">
        <v>52</v>
      </c>
      <c r="C106" s="28" t="s">
        <v>252</v>
      </c>
      <c r="D106" s="28" t="s">
        <v>232</v>
      </c>
      <c r="E106" s="28" t="s">
        <v>2852</v>
      </c>
      <c r="F106" s="21" t="s">
        <v>199</v>
      </c>
      <c r="G106" s="21" t="s">
        <v>2853</v>
      </c>
      <c r="H106" s="21" t="s">
        <v>2853</v>
      </c>
      <c r="I106" s="28" t="s">
        <v>186</v>
      </c>
      <c r="J106" s="40">
        <v>3481.14</v>
      </c>
      <c r="K106" s="40">
        <f>J106*(1-L106)</f>
        <v>3351.6415919999999</v>
      </c>
      <c r="L106" s="71">
        <v>3.7199999999999997E-2</v>
      </c>
      <c r="M106" s="28" t="s">
        <v>199</v>
      </c>
      <c r="N106" s="54"/>
    </row>
    <row r="107" spans="1:14" ht="19.5" customHeight="1" x14ac:dyDescent="0.25">
      <c r="A107" s="28" t="s">
        <v>51</v>
      </c>
      <c r="B107" s="28" t="s">
        <v>52</v>
      </c>
      <c r="C107" s="28" t="s">
        <v>252</v>
      </c>
      <c r="D107" s="28" t="s">
        <v>232</v>
      </c>
      <c r="E107" s="28" t="s">
        <v>2854</v>
      </c>
      <c r="F107" s="21" t="s">
        <v>199</v>
      </c>
      <c r="G107" s="21" t="s">
        <v>2855</v>
      </c>
      <c r="H107" s="21" t="s">
        <v>2855</v>
      </c>
      <c r="I107" s="28" t="s">
        <v>186</v>
      </c>
      <c r="J107" s="40">
        <v>3807.2</v>
      </c>
      <c r="K107" s="40">
        <f>J107*(1-L107)</f>
        <v>3665.5721599999997</v>
      </c>
      <c r="L107" s="71">
        <v>3.7199999999999997E-2</v>
      </c>
      <c r="M107" s="28" t="s">
        <v>199</v>
      </c>
      <c r="N107" s="54"/>
    </row>
    <row r="108" spans="1:14" ht="19.5" customHeight="1" x14ac:dyDescent="0.25">
      <c r="A108" s="28" t="s">
        <v>51</v>
      </c>
      <c r="B108" s="28" t="s">
        <v>52</v>
      </c>
      <c r="C108" s="28" t="s">
        <v>252</v>
      </c>
      <c r="D108" s="28" t="s">
        <v>232</v>
      </c>
      <c r="E108" s="28" t="s">
        <v>2856</v>
      </c>
      <c r="F108" s="21" t="s">
        <v>199</v>
      </c>
      <c r="G108" s="21" t="s">
        <v>2857</v>
      </c>
      <c r="H108" s="21" t="s">
        <v>2857</v>
      </c>
      <c r="I108" s="28" t="s">
        <v>186</v>
      </c>
      <c r="J108" s="40">
        <v>3999</v>
      </c>
      <c r="K108" s="40">
        <f>J108*(1-L108)</f>
        <v>3850.2372</v>
      </c>
      <c r="L108" s="71">
        <v>3.7199999999999997E-2</v>
      </c>
      <c r="M108" s="28" t="s">
        <v>199</v>
      </c>
      <c r="N108" s="54"/>
    </row>
    <row r="109" spans="1:14" ht="19.5" customHeight="1" x14ac:dyDescent="0.25">
      <c r="A109" s="28" t="s">
        <v>51</v>
      </c>
      <c r="B109" s="28" t="s">
        <v>52</v>
      </c>
      <c r="C109" s="28" t="s">
        <v>252</v>
      </c>
      <c r="D109" s="28" t="s">
        <v>232</v>
      </c>
      <c r="E109" s="28" t="s">
        <v>2858</v>
      </c>
      <c r="F109" s="21" t="s">
        <v>199</v>
      </c>
      <c r="G109" s="21" t="s">
        <v>2859</v>
      </c>
      <c r="H109" s="21" t="s">
        <v>2859</v>
      </c>
      <c r="I109" s="28" t="s">
        <v>186</v>
      </c>
      <c r="J109" s="40">
        <v>4027.77</v>
      </c>
      <c r="K109" s="40">
        <f>J109*(1-L109)</f>
        <v>3877.936956</v>
      </c>
      <c r="L109" s="71">
        <v>3.7199999999999997E-2</v>
      </c>
      <c r="M109" s="28" t="s">
        <v>199</v>
      </c>
      <c r="N109" s="54"/>
    </row>
    <row r="110" spans="1:14" ht="19.5" customHeight="1" x14ac:dyDescent="0.25">
      <c r="A110" s="28" t="s">
        <v>51</v>
      </c>
      <c r="B110" s="28" t="s">
        <v>52</v>
      </c>
      <c r="C110" s="28" t="s">
        <v>252</v>
      </c>
      <c r="D110" s="28" t="s">
        <v>232</v>
      </c>
      <c r="E110" s="28" t="s">
        <v>2860</v>
      </c>
      <c r="F110" s="21" t="s">
        <v>199</v>
      </c>
      <c r="G110" s="21" t="s">
        <v>2861</v>
      </c>
      <c r="H110" s="21" t="s">
        <v>2861</v>
      </c>
      <c r="I110" s="28" t="s">
        <v>186</v>
      </c>
      <c r="J110" s="40">
        <v>4104.4799999999996</v>
      </c>
      <c r="K110" s="40">
        <f>J110*(1-L110)</f>
        <v>3951.7933439999997</v>
      </c>
      <c r="L110" s="71">
        <v>3.7199999999999997E-2</v>
      </c>
      <c r="M110" s="28" t="s">
        <v>199</v>
      </c>
      <c r="N110" s="54"/>
    </row>
    <row r="111" spans="1:14" ht="19.5" customHeight="1" x14ac:dyDescent="0.25">
      <c r="A111" s="28" t="s">
        <v>51</v>
      </c>
      <c r="B111" s="28" t="s">
        <v>52</v>
      </c>
      <c r="C111" s="28" t="s">
        <v>252</v>
      </c>
      <c r="D111" s="28" t="s">
        <v>232</v>
      </c>
      <c r="E111" s="28" t="s">
        <v>2862</v>
      </c>
      <c r="F111" s="21" t="s">
        <v>199</v>
      </c>
      <c r="G111" s="21" t="s">
        <v>2863</v>
      </c>
      <c r="H111" s="21" t="s">
        <v>2863</v>
      </c>
      <c r="I111" s="28" t="s">
        <v>186</v>
      </c>
      <c r="J111" s="40">
        <v>4430.55</v>
      </c>
      <c r="K111" s="40">
        <f>J111*(1-L111)</f>
        <v>4265.7335400000002</v>
      </c>
      <c r="L111" s="71">
        <v>3.7199999999999997E-2</v>
      </c>
      <c r="M111" s="28" t="s">
        <v>199</v>
      </c>
      <c r="N111" s="54"/>
    </row>
    <row r="112" spans="1:14" ht="19.5" customHeight="1" x14ac:dyDescent="0.25">
      <c r="A112" s="28" t="s">
        <v>51</v>
      </c>
      <c r="B112" s="28" t="s">
        <v>52</v>
      </c>
      <c r="C112" s="28" t="s">
        <v>252</v>
      </c>
      <c r="D112" s="28" t="s">
        <v>232</v>
      </c>
      <c r="E112" s="28" t="s">
        <v>2864</v>
      </c>
      <c r="F112" s="21" t="s">
        <v>199</v>
      </c>
      <c r="G112" s="21" t="s">
        <v>2865</v>
      </c>
      <c r="H112" s="21" t="s">
        <v>2865</v>
      </c>
      <c r="I112" s="28" t="s">
        <v>186</v>
      </c>
      <c r="J112" s="40">
        <v>4732.62</v>
      </c>
      <c r="K112" s="40">
        <f>J112*(1-L112)</f>
        <v>4556.5665360000003</v>
      </c>
      <c r="L112" s="71">
        <v>3.7199999999999997E-2</v>
      </c>
      <c r="M112" s="28" t="s">
        <v>199</v>
      </c>
      <c r="N112" s="54"/>
    </row>
    <row r="113" spans="1:14" ht="19.5" customHeight="1" x14ac:dyDescent="0.25">
      <c r="A113" s="28" t="s">
        <v>51</v>
      </c>
      <c r="B113" s="28" t="s">
        <v>52</v>
      </c>
      <c r="C113" s="28" t="s">
        <v>252</v>
      </c>
      <c r="D113" s="28" t="s">
        <v>232</v>
      </c>
      <c r="E113" s="28" t="s">
        <v>2866</v>
      </c>
      <c r="F113" s="21" t="s">
        <v>199</v>
      </c>
      <c r="G113" s="21" t="s">
        <v>2867</v>
      </c>
      <c r="H113" s="21" t="s">
        <v>2867</v>
      </c>
      <c r="I113" s="28" t="s">
        <v>186</v>
      </c>
      <c r="J113" s="40">
        <v>4934.0200000000004</v>
      </c>
      <c r="K113" s="40">
        <f>J113*(1-L113)</f>
        <v>4750.4744559999999</v>
      </c>
      <c r="L113" s="71">
        <v>3.7199999999999997E-2</v>
      </c>
      <c r="M113" s="28" t="s">
        <v>199</v>
      </c>
      <c r="N113" s="54"/>
    </row>
    <row r="114" spans="1:14" ht="19.5" customHeight="1" x14ac:dyDescent="0.25">
      <c r="A114" s="28" t="s">
        <v>51</v>
      </c>
      <c r="B114" s="28" t="s">
        <v>52</v>
      </c>
      <c r="C114" s="28" t="s">
        <v>252</v>
      </c>
      <c r="D114" s="28" t="s">
        <v>232</v>
      </c>
      <c r="E114" s="28" t="s">
        <v>2868</v>
      </c>
      <c r="F114" s="21" t="s">
        <v>199</v>
      </c>
      <c r="G114" s="21" t="s">
        <v>2869</v>
      </c>
      <c r="H114" s="21" t="s">
        <v>2869</v>
      </c>
      <c r="I114" s="28" t="s">
        <v>186</v>
      </c>
      <c r="J114" s="40">
        <v>4934.0200000000004</v>
      </c>
      <c r="K114" s="40">
        <f>J114*(1-L114)</f>
        <v>4750.4744559999999</v>
      </c>
      <c r="L114" s="71">
        <v>3.7199999999999997E-2</v>
      </c>
      <c r="M114" s="28" t="s">
        <v>199</v>
      </c>
      <c r="N114" s="54"/>
    </row>
    <row r="115" spans="1:14" ht="19.5" customHeight="1" x14ac:dyDescent="0.25">
      <c r="A115" s="28" t="s">
        <v>51</v>
      </c>
      <c r="B115" s="28" t="s">
        <v>52</v>
      </c>
      <c r="C115" s="28" t="s">
        <v>252</v>
      </c>
      <c r="D115" s="28" t="s">
        <v>232</v>
      </c>
      <c r="E115" s="28" t="s">
        <v>2870</v>
      </c>
      <c r="F115" s="21" t="s">
        <v>199</v>
      </c>
      <c r="G115" s="21" t="s">
        <v>2871</v>
      </c>
      <c r="H115" s="21" t="s">
        <v>2871</v>
      </c>
      <c r="I115" s="28" t="s">
        <v>186</v>
      </c>
      <c r="J115" s="40">
        <v>4996.3500000000004</v>
      </c>
      <c r="K115" s="40">
        <f>J115*(1-L115)</f>
        <v>4810.48578</v>
      </c>
      <c r="L115" s="71">
        <v>3.7199999999999997E-2</v>
      </c>
      <c r="M115" s="28" t="s">
        <v>199</v>
      </c>
      <c r="N115" s="54"/>
    </row>
    <row r="116" spans="1:14" ht="19.5" customHeight="1" x14ac:dyDescent="0.25">
      <c r="A116" s="28" t="s">
        <v>51</v>
      </c>
      <c r="B116" s="28" t="s">
        <v>52</v>
      </c>
      <c r="C116" s="28" t="s">
        <v>252</v>
      </c>
      <c r="D116" s="28" t="s">
        <v>232</v>
      </c>
      <c r="E116" s="28" t="s">
        <v>2872</v>
      </c>
      <c r="F116" s="21" t="s">
        <v>199</v>
      </c>
      <c r="G116" s="21" t="s">
        <v>2873</v>
      </c>
      <c r="H116" s="21" t="s">
        <v>2873</v>
      </c>
      <c r="I116" s="28" t="s">
        <v>186</v>
      </c>
      <c r="J116" s="40">
        <v>5710.8</v>
      </c>
      <c r="K116" s="40">
        <f>J116*(1-L116)</f>
        <v>5498.3582400000005</v>
      </c>
      <c r="L116" s="71">
        <v>3.7199999999999997E-2</v>
      </c>
      <c r="M116" s="28" t="s">
        <v>199</v>
      </c>
      <c r="N116" s="54"/>
    </row>
    <row r="117" spans="1:14" ht="19.5" customHeight="1" x14ac:dyDescent="0.25">
      <c r="A117" s="28" t="s">
        <v>51</v>
      </c>
      <c r="B117" s="28" t="s">
        <v>52</v>
      </c>
      <c r="C117" s="28" t="s">
        <v>252</v>
      </c>
      <c r="D117" s="28" t="s">
        <v>232</v>
      </c>
      <c r="E117" s="28" t="s">
        <v>2874</v>
      </c>
      <c r="F117" s="21" t="s">
        <v>199</v>
      </c>
      <c r="G117" s="21" t="s">
        <v>2875</v>
      </c>
      <c r="H117" s="21" t="s">
        <v>2875</v>
      </c>
      <c r="I117" s="28" t="s">
        <v>186</v>
      </c>
      <c r="J117" s="40">
        <v>6290.99</v>
      </c>
      <c r="K117" s="40">
        <f>J117*(1-L117)</f>
        <v>6056.9651720000002</v>
      </c>
      <c r="L117" s="71">
        <v>3.7199999999999997E-2</v>
      </c>
      <c r="M117" s="28" t="s">
        <v>199</v>
      </c>
      <c r="N117" s="54"/>
    </row>
    <row r="118" spans="1:14" ht="19.5" customHeight="1" x14ac:dyDescent="0.25">
      <c r="A118" s="28" t="s">
        <v>51</v>
      </c>
      <c r="B118" s="28" t="s">
        <v>52</v>
      </c>
      <c r="C118" s="28" t="s">
        <v>252</v>
      </c>
      <c r="D118" s="28" t="s">
        <v>232</v>
      </c>
      <c r="E118" s="28" t="s">
        <v>2876</v>
      </c>
      <c r="F118" s="21" t="s">
        <v>199</v>
      </c>
      <c r="G118" s="21" t="s">
        <v>2877</v>
      </c>
      <c r="H118" s="21" t="s">
        <v>2877</v>
      </c>
      <c r="I118" s="28" t="s">
        <v>186</v>
      </c>
      <c r="J118" s="40">
        <v>6545.13</v>
      </c>
      <c r="K118" s="40">
        <f>J118*(1-L118)</f>
        <v>6301.6511639999999</v>
      </c>
      <c r="L118" s="71">
        <v>3.7199999999999997E-2</v>
      </c>
      <c r="M118" s="28" t="s">
        <v>199</v>
      </c>
      <c r="N118" s="54"/>
    </row>
    <row r="119" spans="1:14" ht="19.5" customHeight="1" x14ac:dyDescent="0.25">
      <c r="A119" s="28" t="s">
        <v>51</v>
      </c>
      <c r="B119" s="28" t="s">
        <v>52</v>
      </c>
      <c r="C119" s="28" t="s">
        <v>252</v>
      </c>
      <c r="D119" s="28" t="s">
        <v>232</v>
      </c>
      <c r="E119" s="28" t="s">
        <v>2878</v>
      </c>
      <c r="F119" s="21" t="s">
        <v>199</v>
      </c>
      <c r="G119" s="21" t="s">
        <v>2879</v>
      </c>
      <c r="H119" s="21" t="s">
        <v>2879</v>
      </c>
      <c r="I119" s="28" t="s">
        <v>186</v>
      </c>
      <c r="J119" s="40">
        <v>6674.59</v>
      </c>
      <c r="K119" s="40">
        <f>J119*(1-L119)</f>
        <v>6426.2952519999999</v>
      </c>
      <c r="L119" s="71">
        <v>3.7199999999999997E-2</v>
      </c>
      <c r="M119" s="28" t="s">
        <v>199</v>
      </c>
      <c r="N119" s="54"/>
    </row>
    <row r="120" spans="1:14" ht="19.5" customHeight="1" x14ac:dyDescent="0.25">
      <c r="A120" s="28" t="s">
        <v>51</v>
      </c>
      <c r="B120" s="28" t="s">
        <v>52</v>
      </c>
      <c r="C120" s="28" t="s">
        <v>252</v>
      </c>
      <c r="D120" s="28" t="s">
        <v>232</v>
      </c>
      <c r="E120" s="28" t="s">
        <v>2880</v>
      </c>
      <c r="F120" s="21" t="s">
        <v>199</v>
      </c>
      <c r="G120" s="21" t="s">
        <v>2881</v>
      </c>
      <c r="H120" s="21" t="s">
        <v>2881</v>
      </c>
      <c r="I120" s="28" t="s">
        <v>186</v>
      </c>
      <c r="J120" s="40">
        <v>7230.8</v>
      </c>
      <c r="K120" s="40">
        <f>J120*(1-L120)</f>
        <v>6961.8142399999997</v>
      </c>
      <c r="L120" s="71">
        <v>3.7199999999999997E-2</v>
      </c>
      <c r="M120" s="28" t="s">
        <v>199</v>
      </c>
      <c r="N120" s="54"/>
    </row>
    <row r="121" spans="1:14" ht="19.5" customHeight="1" x14ac:dyDescent="0.25">
      <c r="A121" s="28" t="s">
        <v>51</v>
      </c>
      <c r="B121" s="28" t="s">
        <v>52</v>
      </c>
      <c r="C121" s="28" t="s">
        <v>252</v>
      </c>
      <c r="D121" s="28" t="s">
        <v>232</v>
      </c>
      <c r="E121" s="28" t="s">
        <v>2882</v>
      </c>
      <c r="F121" s="21" t="s">
        <v>199</v>
      </c>
      <c r="G121" s="21" t="s">
        <v>2883</v>
      </c>
      <c r="H121" s="21" t="s">
        <v>2883</v>
      </c>
      <c r="I121" s="28" t="s">
        <v>186</v>
      </c>
      <c r="J121" s="40">
        <v>9599.52</v>
      </c>
      <c r="K121" s="40">
        <f>J121*(1-L121)</f>
        <v>9242.417856</v>
      </c>
      <c r="L121" s="71">
        <v>3.7199999999999997E-2</v>
      </c>
      <c r="M121" s="28" t="s">
        <v>199</v>
      </c>
      <c r="N121" s="54"/>
    </row>
    <row r="122" spans="1:14" ht="19.5" customHeight="1" x14ac:dyDescent="0.25">
      <c r="A122" s="28" t="s">
        <v>51</v>
      </c>
      <c r="B122" s="28" t="s">
        <v>52</v>
      </c>
      <c r="C122" s="28" t="s">
        <v>252</v>
      </c>
      <c r="D122" s="28" t="s">
        <v>232</v>
      </c>
      <c r="E122" s="28" t="s">
        <v>2884</v>
      </c>
      <c r="F122" s="21" t="s">
        <v>199</v>
      </c>
      <c r="G122" s="21" t="s">
        <v>2885</v>
      </c>
      <c r="H122" s="21" t="s">
        <v>2885</v>
      </c>
      <c r="I122" s="28" t="s">
        <v>186</v>
      </c>
      <c r="J122" s="40">
        <v>12083.3</v>
      </c>
      <c r="K122" s="40">
        <f>J122*(1-L122)</f>
        <v>11633.801239999999</v>
      </c>
      <c r="L122" s="71">
        <v>3.7199999999999997E-2</v>
      </c>
      <c r="M122" s="28" t="s">
        <v>199</v>
      </c>
      <c r="N122" s="54"/>
    </row>
    <row r="123" spans="1:14" ht="19.5" customHeight="1" x14ac:dyDescent="0.25">
      <c r="A123" s="28" t="s">
        <v>51</v>
      </c>
      <c r="B123" s="28" t="s">
        <v>52</v>
      </c>
      <c r="C123" s="28" t="s">
        <v>252</v>
      </c>
      <c r="D123" s="28" t="s">
        <v>232</v>
      </c>
      <c r="E123" s="28" t="s">
        <v>2886</v>
      </c>
      <c r="F123" s="21" t="s">
        <v>199</v>
      </c>
      <c r="G123" s="21" t="s">
        <v>2887</v>
      </c>
      <c r="H123" s="21" t="s">
        <v>2887</v>
      </c>
      <c r="I123" s="28" t="s">
        <v>186</v>
      </c>
      <c r="J123" s="40">
        <v>12236.75</v>
      </c>
      <c r="K123" s="40">
        <f>J123*(1-L123)</f>
        <v>11781.5429</v>
      </c>
      <c r="L123" s="71">
        <v>3.7199999999999997E-2</v>
      </c>
      <c r="M123" s="28" t="s">
        <v>199</v>
      </c>
      <c r="N123" s="54"/>
    </row>
    <row r="124" spans="1:14" ht="19.5" customHeight="1" x14ac:dyDescent="0.25">
      <c r="A124" s="28" t="s">
        <v>51</v>
      </c>
      <c r="B124" s="28" t="s">
        <v>52</v>
      </c>
      <c r="C124" s="28" t="s">
        <v>252</v>
      </c>
      <c r="D124" s="28" t="s">
        <v>232</v>
      </c>
      <c r="E124" s="28" t="s">
        <v>2888</v>
      </c>
      <c r="F124" s="21" t="s">
        <v>199</v>
      </c>
      <c r="G124" s="21" t="s">
        <v>2889</v>
      </c>
      <c r="H124" s="21" t="s">
        <v>2889</v>
      </c>
      <c r="I124" s="28" t="s">
        <v>186</v>
      </c>
      <c r="J124" s="40">
        <v>13905.39</v>
      </c>
      <c r="K124" s="40">
        <f>J124*(1-L124)</f>
        <v>13388.109492</v>
      </c>
      <c r="L124" s="71">
        <v>3.7199999999999997E-2</v>
      </c>
      <c r="M124" s="28" t="s">
        <v>199</v>
      </c>
      <c r="N124" s="54"/>
    </row>
    <row r="125" spans="1:14" ht="19.5" customHeight="1" x14ac:dyDescent="0.25">
      <c r="A125" s="28" t="s">
        <v>51</v>
      </c>
      <c r="B125" s="28" t="s">
        <v>52</v>
      </c>
      <c r="C125" s="28" t="s">
        <v>252</v>
      </c>
      <c r="D125" s="28" t="s">
        <v>232</v>
      </c>
      <c r="E125" s="28" t="s">
        <v>2890</v>
      </c>
      <c r="F125" s="21" t="s">
        <v>199</v>
      </c>
      <c r="G125" s="21" t="s">
        <v>2891</v>
      </c>
      <c r="H125" s="21" t="s">
        <v>2891</v>
      </c>
      <c r="I125" s="28" t="s">
        <v>186</v>
      </c>
      <c r="J125" s="40">
        <v>17367.36</v>
      </c>
      <c r="K125" s="40">
        <f>J125*(1-L125)</f>
        <v>16721.294207999999</v>
      </c>
      <c r="L125" s="71">
        <v>3.7199999999999997E-2</v>
      </c>
      <c r="M125" s="28" t="s">
        <v>199</v>
      </c>
      <c r="N125" s="54"/>
    </row>
    <row r="126" spans="1:14" ht="19.5" customHeight="1" x14ac:dyDescent="0.25">
      <c r="A126" s="28" t="s">
        <v>51</v>
      </c>
      <c r="B126" s="28" t="s">
        <v>52</v>
      </c>
      <c r="C126" s="28" t="s">
        <v>252</v>
      </c>
      <c r="D126" s="28" t="s">
        <v>232</v>
      </c>
      <c r="E126" s="28" t="s">
        <v>2892</v>
      </c>
      <c r="F126" s="21" t="s">
        <v>199</v>
      </c>
      <c r="G126" s="21" t="s">
        <v>2893</v>
      </c>
      <c r="H126" s="21" t="s">
        <v>2893</v>
      </c>
      <c r="I126" s="28" t="s">
        <v>186</v>
      </c>
      <c r="J126" s="40">
        <v>18355.11</v>
      </c>
      <c r="K126" s="40">
        <f>J126*(1-L126)</f>
        <v>17672.299908000001</v>
      </c>
      <c r="L126" s="71">
        <v>3.7199999999999997E-2</v>
      </c>
      <c r="M126" s="28" t="s">
        <v>199</v>
      </c>
      <c r="N126" s="54"/>
    </row>
    <row r="127" spans="1:14" ht="19.5" customHeight="1" x14ac:dyDescent="0.25">
      <c r="A127" s="28" t="s">
        <v>51</v>
      </c>
      <c r="B127" s="28" t="s">
        <v>52</v>
      </c>
      <c r="C127" s="28" t="s">
        <v>252</v>
      </c>
      <c r="D127" s="28" t="s">
        <v>232</v>
      </c>
      <c r="E127" s="28" t="s">
        <v>2894</v>
      </c>
      <c r="F127" s="21" t="s">
        <v>199</v>
      </c>
      <c r="G127" s="21" t="s">
        <v>2895</v>
      </c>
      <c r="H127" s="21" t="s">
        <v>2895</v>
      </c>
      <c r="I127" s="28" t="s">
        <v>186</v>
      </c>
      <c r="J127" s="40">
        <v>22143.13</v>
      </c>
      <c r="K127" s="40">
        <f>J127*(1-L127)</f>
        <v>21319.405564000001</v>
      </c>
      <c r="L127" s="71">
        <v>3.7199999999999997E-2</v>
      </c>
      <c r="M127" s="28" t="s">
        <v>199</v>
      </c>
      <c r="N127" s="54"/>
    </row>
    <row r="128" spans="1:14" ht="19.5" customHeight="1" x14ac:dyDescent="0.25">
      <c r="A128" s="28" t="s">
        <v>51</v>
      </c>
      <c r="B128" s="28" t="s">
        <v>52</v>
      </c>
      <c r="C128" s="28" t="s">
        <v>252</v>
      </c>
      <c r="D128" s="28" t="s">
        <v>232</v>
      </c>
      <c r="E128" s="28" t="s">
        <v>2896</v>
      </c>
      <c r="F128" s="21" t="s">
        <v>199</v>
      </c>
      <c r="G128" s="21" t="s">
        <v>2897</v>
      </c>
      <c r="H128" s="21" t="s">
        <v>2897</v>
      </c>
      <c r="I128" s="28" t="s">
        <v>186</v>
      </c>
      <c r="J128" s="40">
        <v>22392.47</v>
      </c>
      <c r="K128" s="40">
        <f>J128*(1-L128)</f>
        <v>21559.470116</v>
      </c>
      <c r="L128" s="71">
        <v>3.7199999999999997E-2</v>
      </c>
      <c r="M128" s="28" t="s">
        <v>199</v>
      </c>
      <c r="N128" s="54"/>
    </row>
    <row r="129" spans="1:14" ht="19.5" customHeight="1" x14ac:dyDescent="0.25">
      <c r="A129" s="28" t="s">
        <v>51</v>
      </c>
      <c r="B129" s="28" t="s">
        <v>52</v>
      </c>
      <c r="C129" s="28" t="s">
        <v>252</v>
      </c>
      <c r="D129" s="28" t="s">
        <v>232</v>
      </c>
      <c r="E129" s="28" t="s">
        <v>2898</v>
      </c>
      <c r="F129" s="21" t="s">
        <v>199</v>
      </c>
      <c r="G129" s="21" t="s">
        <v>2899</v>
      </c>
      <c r="H129" s="21" t="s">
        <v>2899</v>
      </c>
      <c r="I129" s="28" t="s">
        <v>186</v>
      </c>
      <c r="J129" s="40">
        <v>25163.96</v>
      </c>
      <c r="K129" s="40">
        <f>J129*(1-L129)</f>
        <v>24227.860688000001</v>
      </c>
      <c r="L129" s="71">
        <v>3.7199999999999997E-2</v>
      </c>
      <c r="M129" s="28" t="s">
        <v>199</v>
      </c>
      <c r="N129" s="54"/>
    </row>
    <row r="130" spans="1:14" ht="19.5" customHeight="1" x14ac:dyDescent="0.25">
      <c r="A130" s="28" t="s">
        <v>51</v>
      </c>
      <c r="B130" s="28" t="s">
        <v>52</v>
      </c>
      <c r="C130" s="28" t="s">
        <v>252</v>
      </c>
      <c r="D130" s="28" t="s">
        <v>232</v>
      </c>
      <c r="E130" s="28" t="s">
        <v>2900</v>
      </c>
      <c r="F130" s="21" t="s">
        <v>199</v>
      </c>
      <c r="G130" s="21" t="s">
        <v>2901</v>
      </c>
      <c r="H130" s="21" t="s">
        <v>2901</v>
      </c>
      <c r="I130" s="28" t="s">
        <v>186</v>
      </c>
      <c r="J130" s="40">
        <v>26707.94</v>
      </c>
      <c r="K130" s="40">
        <f>J130*(1-L130)</f>
        <v>25714.404631999998</v>
      </c>
      <c r="L130" s="71">
        <v>3.7199999999999997E-2</v>
      </c>
      <c r="M130" s="28" t="s">
        <v>199</v>
      </c>
      <c r="N130" s="54"/>
    </row>
    <row r="131" spans="1:14" ht="19.5" customHeight="1" x14ac:dyDescent="0.25">
      <c r="A131" s="28" t="s">
        <v>51</v>
      </c>
      <c r="B131" s="28" t="s">
        <v>52</v>
      </c>
      <c r="C131" s="28" t="s">
        <v>252</v>
      </c>
      <c r="D131" s="28" t="s">
        <v>232</v>
      </c>
      <c r="E131" s="28" t="s">
        <v>2902</v>
      </c>
      <c r="F131" s="21" t="s">
        <v>199</v>
      </c>
      <c r="G131" s="21" t="s">
        <v>2903</v>
      </c>
      <c r="H131" s="21" t="s">
        <v>2903</v>
      </c>
      <c r="I131" s="28" t="s">
        <v>186</v>
      </c>
      <c r="J131" s="40">
        <v>31291.919999999998</v>
      </c>
      <c r="K131" s="40">
        <f>J131*(1-L131)</f>
        <v>30127.860575999999</v>
      </c>
      <c r="L131" s="71">
        <v>3.7199999999999997E-2</v>
      </c>
      <c r="M131" s="28" t="s">
        <v>199</v>
      </c>
      <c r="N131" s="54"/>
    </row>
    <row r="132" spans="1:14" ht="19.5" customHeight="1" x14ac:dyDescent="0.25">
      <c r="A132" s="28" t="s">
        <v>51</v>
      </c>
      <c r="B132" s="28" t="s">
        <v>52</v>
      </c>
      <c r="C132" s="28" t="s">
        <v>252</v>
      </c>
      <c r="D132" s="28" t="s">
        <v>232</v>
      </c>
      <c r="E132" s="28" t="s">
        <v>2904</v>
      </c>
      <c r="F132" s="21" t="s">
        <v>199</v>
      </c>
      <c r="G132" s="21" t="s">
        <v>2905</v>
      </c>
      <c r="H132" s="21" t="s">
        <v>2905</v>
      </c>
      <c r="I132" s="28" t="s">
        <v>186</v>
      </c>
      <c r="J132" s="40">
        <v>33219.5</v>
      </c>
      <c r="K132" s="40">
        <f>J132*(1-L132)</f>
        <v>31983.7346</v>
      </c>
      <c r="L132" s="71">
        <v>3.7199999999999997E-2</v>
      </c>
      <c r="M132" s="28" t="s">
        <v>199</v>
      </c>
      <c r="N132" s="54"/>
    </row>
    <row r="133" spans="1:14" ht="19.5" customHeight="1" x14ac:dyDescent="0.25">
      <c r="A133" s="28" t="s">
        <v>51</v>
      </c>
      <c r="B133" s="28" t="s">
        <v>52</v>
      </c>
      <c r="C133" s="28" t="s">
        <v>252</v>
      </c>
      <c r="D133" s="28" t="s">
        <v>232</v>
      </c>
      <c r="E133" s="28" t="s">
        <v>2906</v>
      </c>
      <c r="F133" s="21" t="s">
        <v>199</v>
      </c>
      <c r="G133" s="21" t="s">
        <v>2907</v>
      </c>
      <c r="H133" s="21" t="s">
        <v>2907</v>
      </c>
      <c r="I133" s="28" t="s">
        <v>186</v>
      </c>
      <c r="J133" s="40">
        <v>36163.61</v>
      </c>
      <c r="K133" s="40">
        <f>J133*(1-L133)</f>
        <v>34818.323708000004</v>
      </c>
      <c r="L133" s="71">
        <v>3.7199999999999997E-2</v>
      </c>
      <c r="M133" s="28" t="s">
        <v>199</v>
      </c>
      <c r="N133" s="54"/>
    </row>
    <row r="134" spans="1:14" ht="19.5" customHeight="1" x14ac:dyDescent="0.25">
      <c r="A134" s="28" t="s">
        <v>51</v>
      </c>
      <c r="B134" s="28" t="s">
        <v>52</v>
      </c>
      <c r="C134" s="28" t="s">
        <v>252</v>
      </c>
      <c r="D134" s="28" t="s">
        <v>232</v>
      </c>
      <c r="E134" s="28" t="s">
        <v>2908</v>
      </c>
      <c r="F134" s="21" t="s">
        <v>199</v>
      </c>
      <c r="G134" s="21" t="s">
        <v>2909</v>
      </c>
      <c r="H134" s="21" t="s">
        <v>2909</v>
      </c>
      <c r="I134" s="28" t="s">
        <v>186</v>
      </c>
      <c r="J134" s="40">
        <v>40517.43</v>
      </c>
      <c r="K134" s="40">
        <f>J134*(1-L134)</f>
        <v>39010.181603999998</v>
      </c>
      <c r="L134" s="71">
        <v>3.7199999999999997E-2</v>
      </c>
      <c r="M134" s="28" t="s">
        <v>199</v>
      </c>
      <c r="N134" s="54"/>
    </row>
    <row r="135" spans="1:14" ht="19.5" customHeight="1" x14ac:dyDescent="0.25">
      <c r="A135" s="28" t="s">
        <v>51</v>
      </c>
      <c r="B135" s="28" t="s">
        <v>52</v>
      </c>
      <c r="C135" s="28" t="s">
        <v>252</v>
      </c>
      <c r="D135" s="28" t="s">
        <v>232</v>
      </c>
      <c r="E135" s="28" t="s">
        <v>2910</v>
      </c>
      <c r="F135" s="21" t="s">
        <v>199</v>
      </c>
      <c r="G135" s="21" t="s">
        <v>2911</v>
      </c>
      <c r="H135" s="21" t="s">
        <v>2911</v>
      </c>
      <c r="I135" s="28" t="s">
        <v>186</v>
      </c>
      <c r="J135" s="40">
        <v>48323.63</v>
      </c>
      <c r="K135" s="40">
        <f>J135*(1-L135)</f>
        <v>46525.990963999997</v>
      </c>
      <c r="L135" s="71">
        <v>3.7199999999999997E-2</v>
      </c>
      <c r="M135" s="28" t="s">
        <v>199</v>
      </c>
      <c r="N135" s="54"/>
    </row>
    <row r="136" spans="1:14" ht="19.5" customHeight="1" x14ac:dyDescent="0.25">
      <c r="A136" s="28" t="s">
        <v>51</v>
      </c>
      <c r="B136" s="28" t="s">
        <v>52</v>
      </c>
      <c r="C136" s="28" t="s">
        <v>252</v>
      </c>
      <c r="D136" s="28" t="s">
        <v>232</v>
      </c>
      <c r="E136" s="28" t="s">
        <v>2912</v>
      </c>
      <c r="F136" s="21" t="s">
        <v>199</v>
      </c>
      <c r="G136" s="21" t="s">
        <v>2913</v>
      </c>
      <c r="H136" s="21" t="s">
        <v>2913</v>
      </c>
      <c r="I136" s="28" t="s">
        <v>186</v>
      </c>
      <c r="J136" s="40">
        <v>56628.5</v>
      </c>
      <c r="K136" s="40">
        <f>J136*(1-L136)</f>
        <v>54521.919799999996</v>
      </c>
      <c r="L136" s="71">
        <v>3.7199999999999997E-2</v>
      </c>
      <c r="M136" s="28" t="s">
        <v>199</v>
      </c>
      <c r="N136" s="54"/>
    </row>
    <row r="137" spans="1:14" ht="19.5" customHeight="1" x14ac:dyDescent="0.25">
      <c r="A137" s="28" t="s">
        <v>51</v>
      </c>
      <c r="B137" s="28" t="s">
        <v>52</v>
      </c>
      <c r="C137" s="28" t="s">
        <v>252</v>
      </c>
      <c r="D137" s="28" t="s">
        <v>232</v>
      </c>
      <c r="E137" s="28" t="s">
        <v>2914</v>
      </c>
      <c r="F137" s="21" t="s">
        <v>199</v>
      </c>
      <c r="G137" s="21" t="s">
        <v>2915</v>
      </c>
      <c r="H137" s="21" t="s">
        <v>2915</v>
      </c>
      <c r="I137" s="28" t="s">
        <v>186</v>
      </c>
      <c r="J137" s="40">
        <v>65432.05</v>
      </c>
      <c r="K137" s="40">
        <f>J137*(1-L137)</f>
        <v>62997.977740000002</v>
      </c>
      <c r="L137" s="71">
        <v>3.7199999999999997E-2</v>
      </c>
      <c r="M137" s="28" t="s">
        <v>199</v>
      </c>
      <c r="N137" s="54"/>
    </row>
    <row r="138" spans="1:14" ht="19.5" customHeight="1" x14ac:dyDescent="0.25">
      <c r="A138" s="64" t="s">
        <v>51</v>
      </c>
      <c r="B138" s="28" t="s">
        <v>52</v>
      </c>
      <c r="C138" s="28" t="s">
        <v>2916</v>
      </c>
      <c r="D138" s="28" t="s">
        <v>232</v>
      </c>
      <c r="E138" s="28" t="s">
        <v>2917</v>
      </c>
      <c r="F138" s="28" t="s">
        <v>199</v>
      </c>
      <c r="G138" s="21" t="s">
        <v>2918</v>
      </c>
      <c r="H138" s="21" t="s">
        <v>2918</v>
      </c>
      <c r="I138" s="28" t="s">
        <v>186</v>
      </c>
      <c r="J138" s="49">
        <v>282.89999999999998</v>
      </c>
      <c r="K138" s="49">
        <f>J138*(1-L138)</f>
        <v>272.37611999999996</v>
      </c>
      <c r="L138" s="71">
        <v>3.7199999999999997E-2</v>
      </c>
      <c r="M138" s="28" t="s">
        <v>199</v>
      </c>
      <c r="N138" s="35"/>
    </row>
    <row r="139" spans="1:14" ht="19.5" customHeight="1" x14ac:dyDescent="0.25">
      <c r="A139" s="64" t="s">
        <v>51</v>
      </c>
      <c r="B139" s="28" t="s">
        <v>52</v>
      </c>
      <c r="C139" s="28" t="s">
        <v>2916</v>
      </c>
      <c r="D139" s="28" t="s">
        <v>232</v>
      </c>
      <c r="E139" s="28" t="s">
        <v>2919</v>
      </c>
      <c r="F139" s="28" t="s">
        <v>199</v>
      </c>
      <c r="G139" s="21" t="s">
        <v>2920</v>
      </c>
      <c r="H139" s="21" t="s">
        <v>2920</v>
      </c>
      <c r="I139" s="28" t="s">
        <v>186</v>
      </c>
      <c r="J139" s="49">
        <v>541.83000000000004</v>
      </c>
      <c r="K139" s="49">
        <f>J139*(1-L139)</f>
        <v>521.67392400000006</v>
      </c>
      <c r="L139" s="71">
        <v>3.7199999999999997E-2</v>
      </c>
      <c r="M139" s="28" t="s">
        <v>199</v>
      </c>
      <c r="N139" s="35"/>
    </row>
    <row r="140" spans="1:14" ht="19.5" customHeight="1" x14ac:dyDescent="0.25">
      <c r="A140" s="64" t="s">
        <v>51</v>
      </c>
      <c r="B140" s="28" t="s">
        <v>52</v>
      </c>
      <c r="C140" s="28" t="s">
        <v>2916</v>
      </c>
      <c r="D140" s="28" t="s">
        <v>232</v>
      </c>
      <c r="E140" s="28" t="s">
        <v>2921</v>
      </c>
      <c r="F140" s="28" t="s">
        <v>199</v>
      </c>
      <c r="G140" s="21" t="s">
        <v>2922</v>
      </c>
      <c r="H140" s="21" t="s">
        <v>2922</v>
      </c>
      <c r="I140" s="28" t="s">
        <v>186</v>
      </c>
      <c r="J140" s="49">
        <v>786.38</v>
      </c>
      <c r="K140" s="49">
        <f>J140*(1-L140)</f>
        <v>757.12666400000001</v>
      </c>
      <c r="L140" s="71">
        <v>3.7199999999999997E-2</v>
      </c>
      <c r="M140" s="28" t="s">
        <v>199</v>
      </c>
      <c r="N140" s="35"/>
    </row>
    <row r="141" spans="1:14" ht="19.5" customHeight="1" x14ac:dyDescent="0.25">
      <c r="A141" s="64" t="s">
        <v>51</v>
      </c>
      <c r="B141" s="28" t="s">
        <v>52</v>
      </c>
      <c r="C141" s="28" t="s">
        <v>2916</v>
      </c>
      <c r="D141" s="28" t="s">
        <v>232</v>
      </c>
      <c r="E141" s="28" t="s">
        <v>2923</v>
      </c>
      <c r="F141" s="28" t="s">
        <v>199</v>
      </c>
      <c r="G141" s="21" t="s">
        <v>2924</v>
      </c>
      <c r="H141" s="21" t="s">
        <v>2924</v>
      </c>
      <c r="I141" s="28" t="s">
        <v>186</v>
      </c>
      <c r="J141" s="49">
        <v>1006.94</v>
      </c>
      <c r="K141" s="49">
        <f>J141*(1-L141)</f>
        <v>969.48183200000005</v>
      </c>
      <c r="L141" s="71">
        <v>3.7199999999999997E-2</v>
      </c>
      <c r="M141" s="28" t="s">
        <v>199</v>
      </c>
      <c r="N141" s="35"/>
    </row>
    <row r="142" spans="1:14" ht="19.5" customHeight="1" x14ac:dyDescent="0.25">
      <c r="A142" s="64" t="s">
        <v>51</v>
      </c>
      <c r="B142" s="28" t="s">
        <v>52</v>
      </c>
      <c r="C142" s="28" t="s">
        <v>2916</v>
      </c>
      <c r="D142" s="28" t="s">
        <v>232</v>
      </c>
      <c r="E142" s="28" t="s">
        <v>2925</v>
      </c>
      <c r="F142" s="28" t="s">
        <v>199</v>
      </c>
      <c r="G142" s="21" t="s">
        <v>2926</v>
      </c>
      <c r="H142" s="21" t="s">
        <v>2926</v>
      </c>
      <c r="I142" s="28" t="s">
        <v>186</v>
      </c>
      <c r="J142" s="49">
        <v>1208.33</v>
      </c>
      <c r="K142" s="49">
        <f>J142*(1-L142)</f>
        <v>1163.380124</v>
      </c>
      <c r="L142" s="71">
        <v>3.7199999999999997E-2</v>
      </c>
      <c r="M142" s="28" t="s">
        <v>199</v>
      </c>
      <c r="N142" s="35"/>
    </row>
    <row r="143" spans="1:14" ht="19.5" customHeight="1" x14ac:dyDescent="0.25">
      <c r="A143" s="64" t="s">
        <v>51</v>
      </c>
      <c r="B143" s="28" t="s">
        <v>52</v>
      </c>
      <c r="C143" s="28" t="s">
        <v>2916</v>
      </c>
      <c r="D143" s="28" t="s">
        <v>232</v>
      </c>
      <c r="E143" s="28" t="s">
        <v>2927</v>
      </c>
      <c r="F143" s="28" t="s">
        <v>199</v>
      </c>
      <c r="G143" s="21" t="s">
        <v>2928</v>
      </c>
      <c r="H143" s="21" t="s">
        <v>2928</v>
      </c>
      <c r="I143" s="28" t="s">
        <v>186</v>
      </c>
      <c r="J143" s="49">
        <v>1630.29</v>
      </c>
      <c r="K143" s="49">
        <f>J143*(1-L143)</f>
        <v>1569.6432119999999</v>
      </c>
      <c r="L143" s="71">
        <v>3.7199999999999997E-2</v>
      </c>
      <c r="M143" s="28" t="s">
        <v>199</v>
      </c>
      <c r="N143" s="35"/>
    </row>
    <row r="144" spans="1:14" ht="19.5" customHeight="1" x14ac:dyDescent="0.25">
      <c r="A144" s="64" t="s">
        <v>51</v>
      </c>
      <c r="B144" s="28" t="s">
        <v>52</v>
      </c>
      <c r="C144" s="28" t="s">
        <v>2916</v>
      </c>
      <c r="D144" s="28" t="s">
        <v>232</v>
      </c>
      <c r="E144" s="28" t="s">
        <v>2929</v>
      </c>
      <c r="F144" s="28" t="s">
        <v>199</v>
      </c>
      <c r="G144" s="21" t="s">
        <v>2930</v>
      </c>
      <c r="H144" s="21" t="s">
        <v>2930</v>
      </c>
      <c r="I144" s="28" t="s">
        <v>186</v>
      </c>
      <c r="J144" s="49">
        <v>1975.53</v>
      </c>
      <c r="K144" s="49">
        <f>J144*(1-L144)</f>
        <v>1902.0402839999999</v>
      </c>
      <c r="L144" s="71">
        <v>3.7199999999999997E-2</v>
      </c>
      <c r="M144" s="28" t="s">
        <v>199</v>
      </c>
      <c r="N144" s="35"/>
    </row>
    <row r="145" spans="1:14" ht="19.5" customHeight="1" x14ac:dyDescent="0.25">
      <c r="A145" s="64" t="s">
        <v>51</v>
      </c>
      <c r="B145" s="28" t="s">
        <v>52</v>
      </c>
      <c r="C145" s="28" t="s">
        <v>2916</v>
      </c>
      <c r="D145" s="28" t="s">
        <v>232</v>
      </c>
      <c r="E145" s="28" t="s">
        <v>2931</v>
      </c>
      <c r="F145" s="28" t="s">
        <v>199</v>
      </c>
      <c r="G145" s="21" t="s">
        <v>2932</v>
      </c>
      <c r="H145" s="21" t="s">
        <v>2932</v>
      </c>
      <c r="I145" s="28" t="s">
        <v>186</v>
      </c>
      <c r="J145" s="49">
        <v>2498.1799999999998</v>
      </c>
      <c r="K145" s="49">
        <f>J145*(1-L145)</f>
        <v>2405.2477039999999</v>
      </c>
      <c r="L145" s="71">
        <v>3.7199999999999997E-2</v>
      </c>
      <c r="M145" s="28" t="s">
        <v>199</v>
      </c>
      <c r="N145" s="35"/>
    </row>
    <row r="146" spans="1:14" ht="19.5" customHeight="1" x14ac:dyDescent="0.25">
      <c r="A146" s="64" t="s">
        <v>51</v>
      </c>
      <c r="B146" s="28" t="s">
        <v>52</v>
      </c>
      <c r="C146" s="28" t="s">
        <v>2916</v>
      </c>
      <c r="D146" s="28" t="s">
        <v>232</v>
      </c>
      <c r="E146" s="28" t="s">
        <v>2933</v>
      </c>
      <c r="F146" s="28" t="s">
        <v>199</v>
      </c>
      <c r="G146" s="21" t="s">
        <v>2934</v>
      </c>
      <c r="H146" s="21" t="s">
        <v>2934</v>
      </c>
      <c r="I146" s="28" t="s">
        <v>186</v>
      </c>
      <c r="J146" s="49">
        <v>2900.96</v>
      </c>
      <c r="K146" s="49">
        <f>J146*(1-L146)</f>
        <v>2793.0442880000001</v>
      </c>
      <c r="L146" s="71">
        <v>3.7199999999999997E-2</v>
      </c>
      <c r="M146" s="28" t="s">
        <v>199</v>
      </c>
      <c r="N146" s="35"/>
    </row>
    <row r="147" spans="1:14" ht="19.5" customHeight="1" x14ac:dyDescent="0.25">
      <c r="A147" s="64" t="s">
        <v>51</v>
      </c>
      <c r="B147" s="28" t="s">
        <v>52</v>
      </c>
      <c r="C147" s="28" t="s">
        <v>2916</v>
      </c>
      <c r="D147" s="28" t="s">
        <v>232</v>
      </c>
      <c r="E147" s="28" t="s">
        <v>2935</v>
      </c>
      <c r="F147" s="28" t="s">
        <v>199</v>
      </c>
      <c r="G147" s="21" t="s">
        <v>2936</v>
      </c>
      <c r="H147" s="21" t="s">
        <v>2936</v>
      </c>
      <c r="I147" s="28" t="s">
        <v>186</v>
      </c>
      <c r="J147" s="49">
        <v>6003.29</v>
      </c>
      <c r="K147" s="49">
        <f>J147*(1-L147)</f>
        <v>5779.9676119999995</v>
      </c>
      <c r="L147" s="71">
        <v>3.7199999999999997E-2</v>
      </c>
      <c r="M147" s="28" t="s">
        <v>199</v>
      </c>
      <c r="N147" s="35"/>
    </row>
    <row r="148" spans="1:14" ht="19.5" customHeight="1" x14ac:dyDescent="0.25">
      <c r="A148" s="64" t="s">
        <v>51</v>
      </c>
      <c r="B148" s="28" t="s">
        <v>52</v>
      </c>
      <c r="C148" s="28" t="s">
        <v>2916</v>
      </c>
      <c r="D148" s="28" t="s">
        <v>232</v>
      </c>
      <c r="E148" s="44" t="s">
        <v>2937</v>
      </c>
      <c r="F148" s="28" t="s">
        <v>199</v>
      </c>
      <c r="G148" s="21" t="s">
        <v>2938</v>
      </c>
      <c r="H148" s="21" t="s">
        <v>2938</v>
      </c>
      <c r="I148" s="28" t="s">
        <v>186</v>
      </c>
      <c r="J148" s="49">
        <v>8640.52</v>
      </c>
      <c r="K148" s="49">
        <f>J148*(1-L148)</f>
        <v>8319.0926560000007</v>
      </c>
      <c r="L148" s="71">
        <v>3.7199999999999997E-2</v>
      </c>
      <c r="M148" s="28" t="s">
        <v>199</v>
      </c>
      <c r="N148" s="35"/>
    </row>
    <row r="149" spans="1:14" ht="19.5" customHeight="1" x14ac:dyDescent="0.25">
      <c r="A149" s="64" t="s">
        <v>51</v>
      </c>
      <c r="B149" s="28" t="s">
        <v>52</v>
      </c>
      <c r="C149" s="28" t="s">
        <v>2916</v>
      </c>
      <c r="D149" s="28" t="s">
        <v>232</v>
      </c>
      <c r="E149" s="44" t="s">
        <v>2939</v>
      </c>
      <c r="F149" s="28" t="s">
        <v>199</v>
      </c>
      <c r="G149" s="21" t="s">
        <v>2940</v>
      </c>
      <c r="H149" s="21" t="s">
        <v>2940</v>
      </c>
      <c r="I149" s="28" t="s">
        <v>186</v>
      </c>
      <c r="J149" s="49">
        <v>11009.23</v>
      </c>
      <c r="K149" s="49">
        <f>J149*(1-L149)</f>
        <v>10599.686643999999</v>
      </c>
      <c r="L149" s="71">
        <v>3.7199999999999997E-2</v>
      </c>
      <c r="M149" s="28" t="s">
        <v>199</v>
      </c>
      <c r="N149" s="35"/>
    </row>
    <row r="150" spans="1:14" ht="19.5" customHeight="1" x14ac:dyDescent="0.25">
      <c r="A150" s="64" t="s">
        <v>51</v>
      </c>
      <c r="B150" s="28" t="s">
        <v>52</v>
      </c>
      <c r="C150" s="28" t="s">
        <v>2916</v>
      </c>
      <c r="D150" s="28" t="s">
        <v>232</v>
      </c>
      <c r="E150" s="44" t="s">
        <v>2941</v>
      </c>
      <c r="F150" s="28" t="s">
        <v>199</v>
      </c>
      <c r="G150" s="21" t="s">
        <v>2942</v>
      </c>
      <c r="H150" s="21" t="s">
        <v>2942</v>
      </c>
      <c r="I150" s="28" t="s">
        <v>186</v>
      </c>
      <c r="J150" s="49">
        <v>12514.85</v>
      </c>
      <c r="K150" s="49">
        <f>J150*(1-L150)</f>
        <v>12049.29758</v>
      </c>
      <c r="L150" s="71">
        <v>3.7199999999999997E-2</v>
      </c>
      <c r="M150" s="28" t="s">
        <v>199</v>
      </c>
      <c r="N150" s="35"/>
    </row>
    <row r="151" spans="1:14" ht="19.5" customHeight="1" x14ac:dyDescent="0.25">
      <c r="A151" s="64" t="s">
        <v>51</v>
      </c>
      <c r="B151" s="28" t="s">
        <v>52</v>
      </c>
      <c r="C151" s="28" t="s">
        <v>2916</v>
      </c>
      <c r="D151" s="28" t="s">
        <v>232</v>
      </c>
      <c r="E151" s="44" t="s">
        <v>2943</v>
      </c>
      <c r="F151" s="28" t="s">
        <v>199</v>
      </c>
      <c r="G151" s="21" t="s">
        <v>2944</v>
      </c>
      <c r="H151" s="21" t="s">
        <v>2944</v>
      </c>
      <c r="I151" s="28" t="s">
        <v>186</v>
      </c>
      <c r="J151" s="49">
        <v>16523.439999999999</v>
      </c>
      <c r="K151" s="49">
        <f>J151*(1-L151)</f>
        <v>15908.768031999998</v>
      </c>
      <c r="L151" s="71">
        <v>3.7199999999999997E-2</v>
      </c>
      <c r="M151" s="28" t="s">
        <v>199</v>
      </c>
      <c r="N151" s="35"/>
    </row>
    <row r="152" spans="1:14" ht="19.5" customHeight="1" x14ac:dyDescent="0.25">
      <c r="A152" s="64" t="s">
        <v>51</v>
      </c>
      <c r="B152" s="28" t="s">
        <v>52</v>
      </c>
      <c r="C152" s="28" t="s">
        <v>2916</v>
      </c>
      <c r="D152" s="28" t="s">
        <v>232</v>
      </c>
      <c r="E152" s="44" t="s">
        <v>2945</v>
      </c>
      <c r="F152" s="28" t="s">
        <v>199</v>
      </c>
      <c r="G152" s="21" t="s">
        <v>2946</v>
      </c>
      <c r="H152" s="21" t="s">
        <v>2946</v>
      </c>
      <c r="I152" s="28" t="s">
        <v>186</v>
      </c>
      <c r="J152" s="49">
        <v>20158.03</v>
      </c>
      <c r="K152" s="49">
        <f>J152*(1-L152)</f>
        <v>19408.151284</v>
      </c>
      <c r="L152" s="71">
        <v>3.7199999999999997E-2</v>
      </c>
      <c r="M152" s="28" t="s">
        <v>199</v>
      </c>
      <c r="N152" s="35"/>
    </row>
    <row r="153" spans="1:14" ht="19.5" customHeight="1" x14ac:dyDescent="0.25">
      <c r="A153" s="64" t="s">
        <v>51</v>
      </c>
      <c r="B153" s="28" t="s">
        <v>52</v>
      </c>
      <c r="C153" s="28" t="s">
        <v>2916</v>
      </c>
      <c r="D153" s="28" t="s">
        <v>232</v>
      </c>
      <c r="E153" s="44" t="s">
        <v>2947</v>
      </c>
      <c r="F153" s="28" t="s">
        <v>199</v>
      </c>
      <c r="G153" s="21" t="s">
        <v>2948</v>
      </c>
      <c r="H153" s="21" t="s">
        <v>2948</v>
      </c>
      <c r="I153" s="28" t="s">
        <v>186</v>
      </c>
      <c r="J153" s="49">
        <v>24041.94</v>
      </c>
      <c r="K153" s="49">
        <f>J153*(1-L153)</f>
        <v>23147.579831999999</v>
      </c>
      <c r="L153" s="71">
        <v>3.7199999999999997E-2</v>
      </c>
      <c r="M153" s="28" t="s">
        <v>199</v>
      </c>
      <c r="N153" s="35"/>
    </row>
    <row r="154" spans="1:14" ht="19.5" customHeight="1" x14ac:dyDescent="0.25">
      <c r="A154" s="64" t="s">
        <v>51</v>
      </c>
      <c r="B154" s="28" t="s">
        <v>52</v>
      </c>
      <c r="C154" s="28" t="s">
        <v>2916</v>
      </c>
      <c r="D154" s="28" t="s">
        <v>232</v>
      </c>
      <c r="E154" s="44" t="s">
        <v>2949</v>
      </c>
      <c r="F154" s="28" t="s">
        <v>199</v>
      </c>
      <c r="G154" s="21" t="s">
        <v>2950</v>
      </c>
      <c r="H154" s="21" t="s">
        <v>2950</v>
      </c>
      <c r="I154" s="28" t="s">
        <v>186</v>
      </c>
      <c r="J154" s="49">
        <v>28165.61</v>
      </c>
      <c r="K154" s="49">
        <f>J154*(1-L154)</f>
        <v>27117.849308000001</v>
      </c>
      <c r="L154" s="71">
        <v>3.7199999999999997E-2</v>
      </c>
      <c r="M154" s="28" t="s">
        <v>199</v>
      </c>
      <c r="N154" s="35"/>
    </row>
    <row r="155" spans="1:14" ht="19.5" customHeight="1" x14ac:dyDescent="0.25">
      <c r="A155" s="64" t="s">
        <v>51</v>
      </c>
      <c r="B155" s="28" t="s">
        <v>52</v>
      </c>
      <c r="C155" s="28" t="s">
        <v>2916</v>
      </c>
      <c r="D155" s="28" t="s">
        <v>232</v>
      </c>
      <c r="E155" s="44" t="s">
        <v>2951</v>
      </c>
      <c r="F155" s="28" t="s">
        <v>199</v>
      </c>
      <c r="G155" s="21" t="s">
        <v>2952</v>
      </c>
      <c r="H155" s="21" t="s">
        <v>2952</v>
      </c>
      <c r="I155" s="28" t="s">
        <v>186</v>
      </c>
      <c r="J155" s="49">
        <v>32548.2</v>
      </c>
      <c r="K155" s="49">
        <f>J155*(1-L155)</f>
        <v>31337.40696</v>
      </c>
      <c r="L155" s="71">
        <v>3.7199999999999997E-2</v>
      </c>
      <c r="M155" s="28" t="s">
        <v>199</v>
      </c>
      <c r="N155" s="35"/>
    </row>
    <row r="156" spans="1:14" ht="19.5" customHeight="1" x14ac:dyDescent="0.25">
      <c r="A156" s="64" t="s">
        <v>71</v>
      </c>
      <c r="B156" s="28" t="s">
        <v>72</v>
      </c>
      <c r="C156" s="28" t="s">
        <v>252</v>
      </c>
      <c r="D156" s="28" t="s">
        <v>232</v>
      </c>
      <c r="E156" s="28" t="s">
        <v>2636</v>
      </c>
      <c r="F156" s="21" t="s">
        <v>2953</v>
      </c>
      <c r="G156" s="21" t="s">
        <v>2954</v>
      </c>
      <c r="H156" s="21" t="s">
        <v>2955</v>
      </c>
      <c r="I156" s="28" t="s">
        <v>186</v>
      </c>
      <c r="J156" s="40">
        <v>592.44000000000005</v>
      </c>
      <c r="K156" s="40">
        <v>574.66680000000008</v>
      </c>
      <c r="L156" s="50">
        <v>0.03</v>
      </c>
      <c r="M156" s="28" t="s">
        <v>199</v>
      </c>
      <c r="N156" s="54" t="s">
        <v>199</v>
      </c>
    </row>
    <row r="157" spans="1:14" ht="19.5" customHeight="1" x14ac:dyDescent="0.25">
      <c r="A157" s="64" t="s">
        <v>71</v>
      </c>
      <c r="B157" s="28" t="s">
        <v>72</v>
      </c>
      <c r="C157" s="28" t="s">
        <v>252</v>
      </c>
      <c r="D157" s="28" t="s">
        <v>232</v>
      </c>
      <c r="E157" s="28" t="s">
        <v>2642</v>
      </c>
      <c r="F157" s="21" t="s">
        <v>2956</v>
      </c>
      <c r="G157" s="21" t="s">
        <v>2954</v>
      </c>
      <c r="H157" s="21" t="s">
        <v>2957</v>
      </c>
      <c r="I157" s="28" t="s">
        <v>186</v>
      </c>
      <c r="J157" s="40">
        <v>1599.6</v>
      </c>
      <c r="K157" s="40">
        <v>1551.6119999999999</v>
      </c>
      <c r="L157" s="50">
        <v>0.03</v>
      </c>
      <c r="M157" s="28" t="s">
        <v>199</v>
      </c>
      <c r="N157" s="54" t="s">
        <v>199</v>
      </c>
    </row>
    <row r="158" spans="1:14" ht="19.5" customHeight="1" x14ac:dyDescent="0.25">
      <c r="A158" s="64" t="s">
        <v>71</v>
      </c>
      <c r="B158" s="28" t="s">
        <v>72</v>
      </c>
      <c r="C158" s="28" t="s">
        <v>252</v>
      </c>
      <c r="D158" s="28" t="s">
        <v>232</v>
      </c>
      <c r="E158" s="28" t="s">
        <v>2648</v>
      </c>
      <c r="F158" s="21" t="s">
        <v>2958</v>
      </c>
      <c r="G158" s="21" t="s">
        <v>2954</v>
      </c>
      <c r="H158" s="21" t="s">
        <v>2959</v>
      </c>
      <c r="I158" s="28" t="s">
        <v>186</v>
      </c>
      <c r="J158" s="40">
        <v>2369.77</v>
      </c>
      <c r="K158" s="40">
        <v>2298.6768999999999</v>
      </c>
      <c r="L158" s="50">
        <v>0.03</v>
      </c>
      <c r="M158" s="28" t="s">
        <v>199</v>
      </c>
      <c r="N158" s="54" t="s">
        <v>199</v>
      </c>
    </row>
    <row r="159" spans="1:14" ht="19.5" customHeight="1" x14ac:dyDescent="0.25">
      <c r="A159" s="64" t="s">
        <v>71</v>
      </c>
      <c r="B159" s="28" t="s">
        <v>72</v>
      </c>
      <c r="C159" s="28" t="s">
        <v>252</v>
      </c>
      <c r="D159" s="28" t="s">
        <v>232</v>
      </c>
      <c r="E159" s="28" t="s">
        <v>2621</v>
      </c>
      <c r="F159" s="21" t="s">
        <v>2960</v>
      </c>
      <c r="G159" s="21" t="s">
        <v>2954</v>
      </c>
      <c r="H159" s="21" t="s">
        <v>2961</v>
      </c>
      <c r="I159" s="28" t="s">
        <v>186</v>
      </c>
      <c r="J159" s="40">
        <v>148.11000000000001</v>
      </c>
      <c r="K159" s="40">
        <v>143.66670000000002</v>
      </c>
      <c r="L159" s="50">
        <v>0.03</v>
      </c>
      <c r="M159" s="28" t="s">
        <v>199</v>
      </c>
      <c r="N159" s="54" t="s">
        <v>199</v>
      </c>
    </row>
    <row r="160" spans="1:14" ht="19.5" customHeight="1" x14ac:dyDescent="0.25">
      <c r="A160" s="64" t="s">
        <v>71</v>
      </c>
      <c r="B160" s="28" t="s">
        <v>72</v>
      </c>
      <c r="C160" s="28" t="s">
        <v>252</v>
      </c>
      <c r="D160" s="28" t="s">
        <v>232</v>
      </c>
      <c r="E160" s="28" t="s">
        <v>2627</v>
      </c>
      <c r="F160" s="21" t="s">
        <v>2962</v>
      </c>
      <c r="G160" s="21" t="s">
        <v>2954</v>
      </c>
      <c r="H160" s="21" t="s">
        <v>2963</v>
      </c>
      <c r="I160" s="28" t="s">
        <v>186</v>
      </c>
      <c r="J160" s="40">
        <v>414.71</v>
      </c>
      <c r="K160" s="40">
        <v>402.26869999999997</v>
      </c>
      <c r="L160" s="50">
        <v>0.03</v>
      </c>
      <c r="M160" s="28" t="s">
        <v>199</v>
      </c>
      <c r="N160" s="54" t="s">
        <v>199</v>
      </c>
    </row>
    <row r="161" spans="1:14" ht="19.5" customHeight="1" x14ac:dyDescent="0.25">
      <c r="A161" s="64" t="s">
        <v>71</v>
      </c>
      <c r="B161" s="28" t="s">
        <v>72</v>
      </c>
      <c r="C161" s="28" t="s">
        <v>252</v>
      </c>
      <c r="D161" s="28" t="s">
        <v>232</v>
      </c>
      <c r="E161" s="28" t="s">
        <v>2633</v>
      </c>
      <c r="F161" s="21" t="s">
        <v>2964</v>
      </c>
      <c r="G161" s="21" t="s">
        <v>2954</v>
      </c>
      <c r="H161" s="21" t="s">
        <v>2965</v>
      </c>
      <c r="I161" s="28" t="s">
        <v>186</v>
      </c>
      <c r="J161" s="40">
        <v>592.44000000000005</v>
      </c>
      <c r="K161" s="40">
        <v>574.66680000000008</v>
      </c>
      <c r="L161" s="50">
        <v>0.03</v>
      </c>
      <c r="M161" s="28" t="s">
        <v>199</v>
      </c>
      <c r="N161" s="54" t="s">
        <v>199</v>
      </c>
    </row>
    <row r="162" spans="1:14" ht="19.5" customHeight="1" x14ac:dyDescent="0.25">
      <c r="A162" s="64" t="s">
        <v>71</v>
      </c>
      <c r="B162" s="28" t="s">
        <v>72</v>
      </c>
      <c r="C162" s="28" t="s">
        <v>252</v>
      </c>
      <c r="D162" s="28" t="s">
        <v>232</v>
      </c>
      <c r="E162" s="28" t="s">
        <v>2966</v>
      </c>
      <c r="F162" s="21" t="s">
        <v>2967</v>
      </c>
      <c r="G162" s="21" t="s">
        <v>2968</v>
      </c>
      <c r="H162" s="21" t="s">
        <v>2969</v>
      </c>
      <c r="I162" s="28" t="s">
        <v>186</v>
      </c>
      <c r="J162" s="40">
        <v>3367.05</v>
      </c>
      <c r="K162" s="40">
        <v>3266.0385000000001</v>
      </c>
      <c r="L162" s="50">
        <v>0.03</v>
      </c>
      <c r="M162" s="28" t="s">
        <v>199</v>
      </c>
      <c r="N162" s="54" t="s">
        <v>199</v>
      </c>
    </row>
    <row r="163" spans="1:14" ht="19.5" customHeight="1" x14ac:dyDescent="0.25">
      <c r="A163" s="64" t="s">
        <v>71</v>
      </c>
      <c r="B163" s="28" t="s">
        <v>72</v>
      </c>
      <c r="C163" s="28" t="s">
        <v>252</v>
      </c>
      <c r="D163" s="28" t="s">
        <v>232</v>
      </c>
      <c r="E163" s="28" t="s">
        <v>2970</v>
      </c>
      <c r="F163" s="21" t="s">
        <v>2971</v>
      </c>
      <c r="G163" s="21" t="s">
        <v>2968</v>
      </c>
      <c r="H163" s="21" t="s">
        <v>2972</v>
      </c>
      <c r="I163" s="28" t="s">
        <v>186</v>
      </c>
      <c r="J163" s="40">
        <v>9094.01</v>
      </c>
      <c r="K163" s="40">
        <v>8821.1897000000008</v>
      </c>
      <c r="L163" s="50">
        <v>0.03</v>
      </c>
      <c r="M163" s="28" t="s">
        <v>199</v>
      </c>
      <c r="N163" s="54" t="s">
        <v>199</v>
      </c>
    </row>
    <row r="164" spans="1:14" ht="19.5" customHeight="1" x14ac:dyDescent="0.25">
      <c r="A164" s="64" t="s">
        <v>71</v>
      </c>
      <c r="B164" s="28" t="s">
        <v>72</v>
      </c>
      <c r="C164" s="28" t="s">
        <v>252</v>
      </c>
      <c r="D164" s="28" t="s">
        <v>232</v>
      </c>
      <c r="E164" s="28" t="s">
        <v>2973</v>
      </c>
      <c r="F164" s="21" t="s">
        <v>2974</v>
      </c>
      <c r="G164" s="21" t="s">
        <v>2968</v>
      </c>
      <c r="H164" s="21" t="s">
        <v>2975</v>
      </c>
      <c r="I164" s="28" t="s">
        <v>186</v>
      </c>
      <c r="J164" s="40">
        <v>13478.09</v>
      </c>
      <c r="K164" s="40">
        <v>13073.747299999999</v>
      </c>
      <c r="L164" s="50">
        <v>0.03</v>
      </c>
      <c r="M164" s="28" t="s">
        <v>199</v>
      </c>
      <c r="N164" s="54" t="s">
        <v>199</v>
      </c>
    </row>
    <row r="165" spans="1:14" ht="19.5" customHeight="1" x14ac:dyDescent="0.25">
      <c r="A165" s="64" t="s">
        <v>71</v>
      </c>
      <c r="B165" s="28" t="s">
        <v>72</v>
      </c>
      <c r="C165" s="28" t="s">
        <v>252</v>
      </c>
      <c r="D165" s="28" t="s">
        <v>232</v>
      </c>
      <c r="E165" s="278" t="s">
        <v>2639</v>
      </c>
      <c r="F165" s="181" t="s">
        <v>4665</v>
      </c>
      <c r="G165" s="21" t="s">
        <v>2968</v>
      </c>
      <c r="H165" s="181" t="s">
        <v>4666</v>
      </c>
      <c r="I165" s="278" t="s">
        <v>186</v>
      </c>
      <c r="J165" s="182">
        <v>1125.6400000000001</v>
      </c>
      <c r="K165" s="182">
        <v>1091.8708000000001</v>
      </c>
      <c r="L165" s="50">
        <v>0.03</v>
      </c>
      <c r="M165" s="28" t="s">
        <v>199</v>
      </c>
      <c r="N165" s="54" t="s">
        <v>199</v>
      </c>
    </row>
    <row r="166" spans="1:14" ht="19.5" customHeight="1" x14ac:dyDescent="0.25">
      <c r="A166" s="64" t="s">
        <v>71</v>
      </c>
      <c r="B166" s="28" t="s">
        <v>72</v>
      </c>
      <c r="C166" s="28" t="s">
        <v>252</v>
      </c>
      <c r="D166" s="28" t="s">
        <v>232</v>
      </c>
      <c r="E166" s="278" t="s">
        <v>2645</v>
      </c>
      <c r="F166" s="181" t="s">
        <v>4667</v>
      </c>
      <c r="G166" s="21" t="s">
        <v>2968</v>
      </c>
      <c r="H166" s="181" t="s">
        <v>4668</v>
      </c>
      <c r="I166" s="278" t="s">
        <v>186</v>
      </c>
      <c r="J166" s="182">
        <v>2014.31</v>
      </c>
      <c r="K166" s="182">
        <v>1953.8806999999999</v>
      </c>
      <c r="L166" s="50">
        <v>0.03</v>
      </c>
      <c r="M166" s="28" t="s">
        <v>199</v>
      </c>
      <c r="N166" s="54" t="s">
        <v>199</v>
      </c>
    </row>
    <row r="167" spans="1:14" ht="19.5" customHeight="1" x14ac:dyDescent="0.25">
      <c r="A167" s="64" t="s">
        <v>71</v>
      </c>
      <c r="B167" s="28" t="s">
        <v>72</v>
      </c>
      <c r="C167" s="28" t="s">
        <v>252</v>
      </c>
      <c r="D167" s="28" t="s">
        <v>232</v>
      </c>
      <c r="E167" s="278" t="s">
        <v>2624</v>
      </c>
      <c r="F167" s="181" t="s">
        <v>4669</v>
      </c>
      <c r="G167" s="21" t="s">
        <v>2968</v>
      </c>
      <c r="H167" s="181" t="s">
        <v>4670</v>
      </c>
      <c r="I167" s="278" t="s">
        <v>186</v>
      </c>
      <c r="J167" s="182">
        <v>276.47000000000003</v>
      </c>
      <c r="K167" s="182">
        <v>268.17590000000001</v>
      </c>
      <c r="L167" s="50">
        <v>0.03</v>
      </c>
      <c r="M167" s="28" t="s">
        <v>199</v>
      </c>
      <c r="N167" s="54" t="s">
        <v>199</v>
      </c>
    </row>
    <row r="168" spans="1:14" ht="19.5" customHeight="1" x14ac:dyDescent="0.25">
      <c r="A168" s="64" t="s">
        <v>71</v>
      </c>
      <c r="B168" s="28" t="s">
        <v>72</v>
      </c>
      <c r="C168" s="28" t="s">
        <v>252</v>
      </c>
      <c r="D168" s="28" t="s">
        <v>232</v>
      </c>
      <c r="E168" s="278" t="s">
        <v>2630</v>
      </c>
      <c r="F168" s="181" t="s">
        <v>4671</v>
      </c>
      <c r="G168" s="21" t="s">
        <v>2968</v>
      </c>
      <c r="H168" s="181" t="s">
        <v>4672</v>
      </c>
      <c r="I168" s="278" t="s">
        <v>186</v>
      </c>
      <c r="J168" s="182">
        <v>513.45000000000005</v>
      </c>
      <c r="K168" s="182">
        <v>498.04650000000004</v>
      </c>
      <c r="L168" s="50">
        <v>0.03</v>
      </c>
      <c r="M168" s="28" t="s">
        <v>199</v>
      </c>
      <c r="N168" s="54" t="s">
        <v>199</v>
      </c>
    </row>
    <row r="169" spans="1:14" ht="19.5" customHeight="1" x14ac:dyDescent="0.25">
      <c r="A169" s="64" t="s">
        <v>71</v>
      </c>
      <c r="B169" s="28" t="s">
        <v>72</v>
      </c>
      <c r="C169" s="28" t="s">
        <v>252</v>
      </c>
      <c r="D169" s="28" t="s">
        <v>232</v>
      </c>
      <c r="E169" s="278" t="s">
        <v>2701</v>
      </c>
      <c r="F169" s="181" t="s">
        <v>4673</v>
      </c>
      <c r="G169" s="21" t="s">
        <v>2968</v>
      </c>
      <c r="H169" s="181" t="s">
        <v>2703</v>
      </c>
      <c r="I169" s="278" t="s">
        <v>186</v>
      </c>
      <c r="J169" s="182">
        <v>424.58</v>
      </c>
      <c r="K169" s="182">
        <v>411.84259999999995</v>
      </c>
      <c r="L169" s="50">
        <v>0.03</v>
      </c>
      <c r="M169" s="28" t="s">
        <v>199</v>
      </c>
      <c r="N169" s="54" t="s">
        <v>199</v>
      </c>
    </row>
    <row r="170" spans="1:14" ht="19.5" customHeight="1" x14ac:dyDescent="0.25">
      <c r="A170" s="64" t="s">
        <v>71</v>
      </c>
      <c r="B170" s="28" t="s">
        <v>72</v>
      </c>
      <c r="C170" s="28" t="s">
        <v>252</v>
      </c>
      <c r="D170" s="28" t="s">
        <v>232</v>
      </c>
      <c r="E170" s="278" t="s">
        <v>2876</v>
      </c>
      <c r="F170" s="181" t="s">
        <v>4674</v>
      </c>
      <c r="G170" s="21" t="s">
        <v>2968</v>
      </c>
      <c r="H170" s="181" t="s">
        <v>2877</v>
      </c>
      <c r="I170" s="278" t="s">
        <v>186</v>
      </c>
      <c r="J170" s="182">
        <v>4443.32</v>
      </c>
      <c r="K170" s="182">
        <v>4310.0203999999994</v>
      </c>
      <c r="L170" s="50">
        <v>0.03</v>
      </c>
      <c r="M170" s="28" t="s">
        <v>199</v>
      </c>
      <c r="N170" s="54" t="s">
        <v>199</v>
      </c>
    </row>
    <row r="171" spans="1:14" ht="19.5" customHeight="1" x14ac:dyDescent="0.25">
      <c r="A171" s="64" t="s">
        <v>71</v>
      </c>
      <c r="B171" s="28" t="s">
        <v>72</v>
      </c>
      <c r="C171" s="28" t="s">
        <v>252</v>
      </c>
      <c r="D171" s="28" t="s">
        <v>232</v>
      </c>
      <c r="E171" s="278" t="s">
        <v>2704</v>
      </c>
      <c r="F171" s="181" t="s">
        <v>4675</v>
      </c>
      <c r="G171" s="21" t="s">
        <v>2968</v>
      </c>
      <c r="H171" s="181" t="s">
        <v>2706</v>
      </c>
      <c r="I171" s="278" t="s">
        <v>186</v>
      </c>
      <c r="J171" s="182">
        <v>789.92</v>
      </c>
      <c r="K171" s="182">
        <v>766.22239999999999</v>
      </c>
      <c r="L171" s="50">
        <v>0.03</v>
      </c>
      <c r="M171" s="28" t="s">
        <v>199</v>
      </c>
      <c r="N171" s="54" t="s">
        <v>199</v>
      </c>
    </row>
    <row r="172" spans="1:14" ht="19.5" customHeight="1" x14ac:dyDescent="0.25">
      <c r="A172" s="64" t="s">
        <v>71</v>
      </c>
      <c r="B172" s="28" t="s">
        <v>72</v>
      </c>
      <c r="C172" s="28" t="s">
        <v>252</v>
      </c>
      <c r="D172" s="28" t="s">
        <v>232</v>
      </c>
      <c r="E172" s="278" t="s">
        <v>2707</v>
      </c>
      <c r="F172" s="181" t="s">
        <v>4676</v>
      </c>
      <c r="G172" s="21" t="s">
        <v>2968</v>
      </c>
      <c r="H172" s="181" t="s">
        <v>2709</v>
      </c>
      <c r="I172" s="278" t="s">
        <v>186</v>
      </c>
      <c r="J172" s="182">
        <v>1125.6400000000001</v>
      </c>
      <c r="K172" s="182">
        <v>1091.8708000000001</v>
      </c>
      <c r="L172" s="50">
        <v>0.03</v>
      </c>
      <c r="M172" s="28" t="s">
        <v>199</v>
      </c>
      <c r="N172" s="54" t="s">
        <v>199</v>
      </c>
    </row>
    <row r="173" spans="1:14" ht="19.5" customHeight="1" x14ac:dyDescent="0.25">
      <c r="A173" s="64" t="s">
        <v>71</v>
      </c>
      <c r="B173" s="28" t="s">
        <v>72</v>
      </c>
      <c r="C173" s="28" t="s">
        <v>252</v>
      </c>
      <c r="D173" s="28" t="s">
        <v>232</v>
      </c>
      <c r="E173" s="278" t="s">
        <v>2710</v>
      </c>
      <c r="F173" s="181" t="s">
        <v>4677</v>
      </c>
      <c r="G173" s="21" t="s">
        <v>2968</v>
      </c>
      <c r="H173" s="181" t="s">
        <v>2712</v>
      </c>
      <c r="I173" s="278" t="s">
        <v>186</v>
      </c>
      <c r="J173" s="182">
        <v>1421.86</v>
      </c>
      <c r="K173" s="182">
        <v>1379.2041999999999</v>
      </c>
      <c r="L173" s="50">
        <v>0.03</v>
      </c>
      <c r="M173" s="28" t="s">
        <v>199</v>
      </c>
      <c r="N173" s="54" t="s">
        <v>199</v>
      </c>
    </row>
    <row r="174" spans="1:14" ht="19.5" customHeight="1" x14ac:dyDescent="0.25">
      <c r="A174" s="64" t="s">
        <v>71</v>
      </c>
      <c r="B174" s="28" t="s">
        <v>72</v>
      </c>
      <c r="C174" s="28" t="s">
        <v>252</v>
      </c>
      <c r="D174" s="28" t="s">
        <v>232</v>
      </c>
      <c r="E174" s="278" t="s">
        <v>2713</v>
      </c>
      <c r="F174" s="181" t="s">
        <v>4678</v>
      </c>
      <c r="G174" s="21" t="s">
        <v>2968</v>
      </c>
      <c r="H174" s="181" t="s">
        <v>2715</v>
      </c>
      <c r="I174" s="278" t="s">
        <v>186</v>
      </c>
      <c r="J174" s="182">
        <v>1678.59</v>
      </c>
      <c r="K174" s="182">
        <v>1628.2322999999999</v>
      </c>
      <c r="L174" s="50">
        <v>0.03</v>
      </c>
      <c r="M174" s="28" t="s">
        <v>199</v>
      </c>
      <c r="N174" s="54" t="s">
        <v>199</v>
      </c>
    </row>
    <row r="175" spans="1:14" ht="19.5" customHeight="1" x14ac:dyDescent="0.25">
      <c r="A175" s="64" t="s">
        <v>71</v>
      </c>
      <c r="B175" s="28" t="s">
        <v>72</v>
      </c>
      <c r="C175" s="28" t="s">
        <v>252</v>
      </c>
      <c r="D175" s="28" t="s">
        <v>232</v>
      </c>
      <c r="E175" s="278" t="s">
        <v>2846</v>
      </c>
      <c r="F175" s="181" t="s">
        <v>4679</v>
      </c>
      <c r="G175" s="21" t="s">
        <v>2968</v>
      </c>
      <c r="H175" s="181" t="s">
        <v>2847</v>
      </c>
      <c r="I175" s="278" t="s">
        <v>186</v>
      </c>
      <c r="J175" s="182">
        <v>2132.8000000000002</v>
      </c>
      <c r="K175" s="182">
        <v>2068.8160000000003</v>
      </c>
      <c r="L175" s="50">
        <v>0.03</v>
      </c>
      <c r="M175" s="28" t="s">
        <v>199</v>
      </c>
      <c r="N175" s="54" t="s">
        <v>199</v>
      </c>
    </row>
    <row r="176" spans="1:14" ht="19.5" customHeight="1" x14ac:dyDescent="0.25">
      <c r="A176" s="64" t="s">
        <v>71</v>
      </c>
      <c r="B176" s="28" t="s">
        <v>72</v>
      </c>
      <c r="C176" s="28" t="s">
        <v>252</v>
      </c>
      <c r="D176" s="28" t="s">
        <v>232</v>
      </c>
      <c r="E176" s="278" t="s">
        <v>2854</v>
      </c>
      <c r="F176" s="181" t="s">
        <v>4680</v>
      </c>
      <c r="G176" s="21" t="s">
        <v>2968</v>
      </c>
      <c r="H176" s="181" t="s">
        <v>2855</v>
      </c>
      <c r="I176" s="278" t="s">
        <v>186</v>
      </c>
      <c r="J176" s="182">
        <v>2626.5</v>
      </c>
      <c r="K176" s="182">
        <v>2547.7049999999999</v>
      </c>
      <c r="L176" s="50">
        <v>0.03</v>
      </c>
      <c r="M176" s="28" t="s">
        <v>199</v>
      </c>
      <c r="N176" s="54" t="s">
        <v>199</v>
      </c>
    </row>
    <row r="177" spans="1:14" ht="19.5" customHeight="1" x14ac:dyDescent="0.25">
      <c r="A177" s="64" t="s">
        <v>71</v>
      </c>
      <c r="B177" s="28" t="s">
        <v>72</v>
      </c>
      <c r="C177" s="28" t="s">
        <v>252</v>
      </c>
      <c r="D177" s="28" t="s">
        <v>232</v>
      </c>
      <c r="E177" s="278" t="s">
        <v>2870</v>
      </c>
      <c r="F177" s="181" t="s">
        <v>4681</v>
      </c>
      <c r="G177" s="21" t="s">
        <v>2968</v>
      </c>
      <c r="H177" s="181" t="s">
        <v>2871</v>
      </c>
      <c r="I177" s="278" t="s">
        <v>186</v>
      </c>
      <c r="J177" s="182">
        <v>3159.7</v>
      </c>
      <c r="K177" s="182">
        <v>3064.9089999999997</v>
      </c>
      <c r="L177" s="50">
        <v>0.03</v>
      </c>
      <c r="M177" s="28" t="s">
        <v>199</v>
      </c>
      <c r="N177" s="54" t="s">
        <v>199</v>
      </c>
    </row>
    <row r="178" spans="1:14" ht="19.5" customHeight="1" x14ac:dyDescent="0.25">
      <c r="A178" s="64" t="s">
        <v>71</v>
      </c>
      <c r="B178" s="28" t="s">
        <v>72</v>
      </c>
      <c r="C178" s="28" t="s">
        <v>252</v>
      </c>
      <c r="D178" s="28" t="s">
        <v>232</v>
      </c>
      <c r="E178" s="278" t="s">
        <v>2872</v>
      </c>
      <c r="F178" s="181" t="s">
        <v>4682</v>
      </c>
      <c r="G178" s="21" t="s">
        <v>2968</v>
      </c>
      <c r="H178" s="181" t="s">
        <v>2873</v>
      </c>
      <c r="I178" s="278" t="s">
        <v>186</v>
      </c>
      <c r="J178" s="182">
        <v>3821.26</v>
      </c>
      <c r="K178" s="182">
        <v>3706.6222000000002</v>
      </c>
      <c r="L178" s="50">
        <v>0.03</v>
      </c>
      <c r="M178" s="28" t="s">
        <v>199</v>
      </c>
      <c r="N178" s="54" t="s">
        <v>199</v>
      </c>
    </row>
    <row r="179" spans="1:14" ht="19.5" customHeight="1" x14ac:dyDescent="0.25">
      <c r="A179" s="64" t="s">
        <v>71</v>
      </c>
      <c r="B179" s="28" t="s">
        <v>72</v>
      </c>
      <c r="C179" s="28" t="s">
        <v>252</v>
      </c>
      <c r="D179" s="28" t="s">
        <v>232</v>
      </c>
      <c r="E179" s="278" t="s">
        <v>2818</v>
      </c>
      <c r="F179" s="181" t="s">
        <v>4683</v>
      </c>
      <c r="G179" s="21" t="s">
        <v>2968</v>
      </c>
      <c r="H179" s="181" t="s">
        <v>2819</v>
      </c>
      <c r="I179" s="278" t="s">
        <v>186</v>
      </c>
      <c r="J179" s="182">
        <v>819.54650000000004</v>
      </c>
      <c r="K179" s="182">
        <v>794.960105</v>
      </c>
      <c r="L179" s="50">
        <v>0.03</v>
      </c>
      <c r="M179" s="28" t="s">
        <v>199</v>
      </c>
      <c r="N179" s="54" t="s">
        <v>199</v>
      </c>
    </row>
    <row r="180" spans="1:14" ht="19.5" customHeight="1" x14ac:dyDescent="0.25">
      <c r="A180" s="64" t="s">
        <v>71</v>
      </c>
      <c r="B180" s="28" t="s">
        <v>72</v>
      </c>
      <c r="C180" s="28" t="s">
        <v>252</v>
      </c>
      <c r="D180" s="28" t="s">
        <v>232</v>
      </c>
      <c r="E180" s="278" t="s">
        <v>2836</v>
      </c>
      <c r="F180" s="181" t="s">
        <v>4684</v>
      </c>
      <c r="G180" s="21" t="s">
        <v>2968</v>
      </c>
      <c r="H180" s="181" t="s">
        <v>2837</v>
      </c>
      <c r="I180" s="278" t="s">
        <v>186</v>
      </c>
      <c r="J180" s="182">
        <v>1599.5969</v>
      </c>
      <c r="K180" s="182">
        <v>1551.6089930000001</v>
      </c>
      <c r="L180" s="50">
        <v>0.03</v>
      </c>
      <c r="M180" s="28" t="s">
        <v>199</v>
      </c>
      <c r="N180" s="54" t="s">
        <v>199</v>
      </c>
    </row>
    <row r="181" spans="1:14" ht="19.5" customHeight="1" x14ac:dyDescent="0.25">
      <c r="A181" s="64" t="s">
        <v>71</v>
      </c>
      <c r="B181" s="28" t="s">
        <v>72</v>
      </c>
      <c r="C181" s="28" t="s">
        <v>252</v>
      </c>
      <c r="D181" s="28" t="s">
        <v>232</v>
      </c>
      <c r="E181" s="278" t="s">
        <v>2840</v>
      </c>
      <c r="F181" s="181" t="s">
        <v>4685</v>
      </c>
      <c r="G181" s="21" t="s">
        <v>2968</v>
      </c>
      <c r="H181" s="181" t="s">
        <v>2841</v>
      </c>
      <c r="I181" s="278" t="s">
        <v>186</v>
      </c>
      <c r="J181" s="182">
        <v>2251.2846</v>
      </c>
      <c r="K181" s="182">
        <v>2183.7460619999997</v>
      </c>
      <c r="L181" s="50">
        <v>0.03</v>
      </c>
      <c r="M181" s="28" t="s">
        <v>199</v>
      </c>
      <c r="N181" s="54" t="s">
        <v>199</v>
      </c>
    </row>
    <row r="182" spans="1:14" ht="19.5" customHeight="1" x14ac:dyDescent="0.25">
      <c r="A182" s="64" t="s">
        <v>71</v>
      </c>
      <c r="B182" s="28" t="s">
        <v>72</v>
      </c>
      <c r="C182" s="28" t="s">
        <v>252</v>
      </c>
      <c r="D182" s="28" t="s">
        <v>232</v>
      </c>
      <c r="E182" s="278" t="s">
        <v>2844</v>
      </c>
      <c r="F182" s="181" t="s">
        <v>4686</v>
      </c>
      <c r="G182" s="21" t="s">
        <v>2968</v>
      </c>
      <c r="H182" s="181" t="s">
        <v>2845</v>
      </c>
      <c r="I182" s="278" t="s">
        <v>186</v>
      </c>
      <c r="J182" s="182">
        <v>2922.7204000000002</v>
      </c>
      <c r="K182" s="182">
        <v>2835.0387880000003</v>
      </c>
      <c r="L182" s="50">
        <v>0.03</v>
      </c>
      <c r="M182" s="28" t="s">
        <v>199</v>
      </c>
      <c r="N182" s="54" t="s">
        <v>199</v>
      </c>
    </row>
    <row r="183" spans="1:14" ht="19.5" customHeight="1" x14ac:dyDescent="0.25">
      <c r="A183" s="64" t="s">
        <v>71</v>
      </c>
      <c r="B183" s="28" t="s">
        <v>72</v>
      </c>
      <c r="C183" s="28" t="s">
        <v>252</v>
      </c>
      <c r="D183" s="28" t="s">
        <v>232</v>
      </c>
      <c r="E183" s="278" t="s">
        <v>2850</v>
      </c>
      <c r="F183" s="181" t="s">
        <v>4687</v>
      </c>
      <c r="G183" s="21" t="s">
        <v>2968</v>
      </c>
      <c r="H183" s="181" t="s">
        <v>2851</v>
      </c>
      <c r="I183" s="278" t="s">
        <v>186</v>
      </c>
      <c r="J183" s="182">
        <v>3505.2896000000001</v>
      </c>
      <c r="K183" s="182">
        <v>3400.1309120000001</v>
      </c>
      <c r="L183" s="50">
        <v>0.03</v>
      </c>
      <c r="M183" s="28" t="s">
        <v>199</v>
      </c>
      <c r="N183" s="54" t="s">
        <v>199</v>
      </c>
    </row>
    <row r="184" spans="1:14" ht="19.5" customHeight="1" x14ac:dyDescent="0.25">
      <c r="A184" s="64" t="s">
        <v>71</v>
      </c>
      <c r="B184" s="28" t="s">
        <v>72</v>
      </c>
      <c r="C184" s="28" t="s">
        <v>252</v>
      </c>
      <c r="D184" s="28" t="s">
        <v>232</v>
      </c>
      <c r="E184" s="278" t="s">
        <v>2820</v>
      </c>
      <c r="F184" s="181" t="s">
        <v>4688</v>
      </c>
      <c r="G184" s="21" t="s">
        <v>2968</v>
      </c>
      <c r="H184" s="181" t="s">
        <v>2821</v>
      </c>
      <c r="I184" s="278" t="s">
        <v>186</v>
      </c>
      <c r="J184" s="182">
        <v>819.54650000000004</v>
      </c>
      <c r="K184" s="182">
        <v>794.960105</v>
      </c>
      <c r="L184" s="50">
        <v>0.03</v>
      </c>
      <c r="M184" s="28" t="s">
        <v>199</v>
      </c>
      <c r="N184" s="54" t="s">
        <v>199</v>
      </c>
    </row>
    <row r="185" spans="1:14" ht="19.5" customHeight="1" x14ac:dyDescent="0.25">
      <c r="A185" s="64" t="s">
        <v>71</v>
      </c>
      <c r="B185" s="28" t="s">
        <v>72</v>
      </c>
      <c r="C185" s="28" t="s">
        <v>252</v>
      </c>
      <c r="D185" s="28" t="s">
        <v>232</v>
      </c>
      <c r="E185" s="278" t="s">
        <v>2790</v>
      </c>
      <c r="F185" s="181" t="s">
        <v>4689</v>
      </c>
      <c r="G185" s="21" t="s">
        <v>2968</v>
      </c>
      <c r="H185" s="181" t="s">
        <v>2791</v>
      </c>
      <c r="I185" s="278" t="s">
        <v>186</v>
      </c>
      <c r="J185" s="182">
        <v>444.33</v>
      </c>
      <c r="K185" s="182">
        <v>431.00009999999997</v>
      </c>
      <c r="L185" s="50">
        <v>0.03</v>
      </c>
      <c r="M185" s="28" t="s">
        <v>199</v>
      </c>
      <c r="N185" s="54" t="s">
        <v>199</v>
      </c>
    </row>
    <row r="186" spans="1:14" ht="19.5" customHeight="1" x14ac:dyDescent="0.25">
      <c r="A186" s="64" t="s">
        <v>71</v>
      </c>
      <c r="B186" s="28" t="s">
        <v>72</v>
      </c>
      <c r="C186" s="28" t="s">
        <v>252</v>
      </c>
      <c r="D186" s="28" t="s">
        <v>232</v>
      </c>
      <c r="E186" s="278" t="s">
        <v>2917</v>
      </c>
      <c r="F186" s="181" t="s">
        <v>4690</v>
      </c>
      <c r="G186" s="21" t="s">
        <v>2968</v>
      </c>
      <c r="H186" s="181" t="s">
        <v>2918</v>
      </c>
      <c r="I186" s="278" t="s">
        <v>186</v>
      </c>
      <c r="J186" s="182">
        <v>325.83999999999997</v>
      </c>
      <c r="K186" s="182">
        <v>316.06479999999999</v>
      </c>
      <c r="L186" s="50">
        <v>0.03</v>
      </c>
      <c r="M186" s="28" t="s">
        <v>199</v>
      </c>
      <c r="N186" s="54" t="s">
        <v>199</v>
      </c>
    </row>
    <row r="187" spans="1:14" ht="19.5" customHeight="1" x14ac:dyDescent="0.25">
      <c r="A187" s="64" t="s">
        <v>71</v>
      </c>
      <c r="B187" s="28" t="s">
        <v>72</v>
      </c>
      <c r="C187" s="28" t="s">
        <v>252</v>
      </c>
      <c r="D187" s="28" t="s">
        <v>232</v>
      </c>
      <c r="E187" s="278" t="s">
        <v>2919</v>
      </c>
      <c r="F187" s="181" t="s">
        <v>4691</v>
      </c>
      <c r="G187" s="21" t="s">
        <v>2968</v>
      </c>
      <c r="H187" s="181" t="s">
        <v>2920</v>
      </c>
      <c r="I187" s="278" t="s">
        <v>186</v>
      </c>
      <c r="J187" s="182">
        <v>612.19000000000005</v>
      </c>
      <c r="K187" s="182">
        <v>593.82429999999999</v>
      </c>
      <c r="L187" s="50">
        <v>0.03</v>
      </c>
      <c r="M187" s="28" t="s">
        <v>199</v>
      </c>
      <c r="N187" s="54" t="s">
        <v>199</v>
      </c>
    </row>
    <row r="188" spans="1:14" ht="19.5" customHeight="1" x14ac:dyDescent="0.25">
      <c r="A188" s="64" t="s">
        <v>71</v>
      </c>
      <c r="B188" s="28" t="s">
        <v>72</v>
      </c>
      <c r="C188" s="28" t="s">
        <v>252</v>
      </c>
      <c r="D188" s="28" t="s">
        <v>232</v>
      </c>
      <c r="E188" s="278" t="s">
        <v>2921</v>
      </c>
      <c r="F188" s="181" t="s">
        <v>4692</v>
      </c>
      <c r="G188" s="21" t="s">
        <v>2968</v>
      </c>
      <c r="H188" s="181" t="s">
        <v>2922</v>
      </c>
      <c r="I188" s="278" t="s">
        <v>186</v>
      </c>
      <c r="J188" s="182">
        <v>859.04</v>
      </c>
      <c r="K188" s="182">
        <v>833.26879999999994</v>
      </c>
      <c r="L188" s="50">
        <v>0.03</v>
      </c>
      <c r="M188" s="28" t="s">
        <v>199</v>
      </c>
      <c r="N188" s="54" t="s">
        <v>199</v>
      </c>
    </row>
    <row r="189" spans="1:14" ht="19.5" customHeight="1" x14ac:dyDescent="0.25">
      <c r="A189" s="64" t="s">
        <v>71</v>
      </c>
      <c r="B189" s="28" t="s">
        <v>72</v>
      </c>
      <c r="C189" s="28" t="s">
        <v>252</v>
      </c>
      <c r="D189" s="28" t="s">
        <v>232</v>
      </c>
      <c r="E189" s="278" t="s">
        <v>2923</v>
      </c>
      <c r="F189" s="181" t="s">
        <v>4693</v>
      </c>
      <c r="G189" s="21" t="s">
        <v>2968</v>
      </c>
      <c r="H189" s="181" t="s">
        <v>2924</v>
      </c>
      <c r="I189" s="278" t="s">
        <v>186</v>
      </c>
      <c r="J189" s="182">
        <v>1105.8900000000001</v>
      </c>
      <c r="K189" s="182">
        <v>1072.7133000000001</v>
      </c>
      <c r="L189" s="50">
        <v>0.03</v>
      </c>
      <c r="M189" s="28" t="s">
        <v>199</v>
      </c>
      <c r="N189" s="54" t="s">
        <v>199</v>
      </c>
    </row>
    <row r="190" spans="1:14" ht="19.5" customHeight="1" x14ac:dyDescent="0.25">
      <c r="A190" s="64" t="s">
        <v>71</v>
      </c>
      <c r="B190" s="28" t="s">
        <v>72</v>
      </c>
      <c r="C190" s="28" t="s">
        <v>252</v>
      </c>
      <c r="D190" s="28" t="s">
        <v>232</v>
      </c>
      <c r="E190" s="278" t="s">
        <v>2925</v>
      </c>
      <c r="F190" s="181" t="s">
        <v>4694</v>
      </c>
      <c r="G190" s="21" t="s">
        <v>2968</v>
      </c>
      <c r="H190" s="181" t="s">
        <v>2926</v>
      </c>
      <c r="I190" s="278" t="s">
        <v>186</v>
      </c>
      <c r="J190" s="182">
        <v>1283.6300000000001</v>
      </c>
      <c r="K190" s="182">
        <v>1245.1211000000001</v>
      </c>
      <c r="L190" s="50">
        <v>0.03</v>
      </c>
      <c r="M190" s="28" t="s">
        <v>199</v>
      </c>
      <c r="N190" s="54" t="s">
        <v>199</v>
      </c>
    </row>
    <row r="191" spans="1:14" ht="19.5" customHeight="1" x14ac:dyDescent="0.25">
      <c r="A191" s="64" t="s">
        <v>71</v>
      </c>
      <c r="B191" s="28" t="s">
        <v>72</v>
      </c>
      <c r="C191" s="28" t="s">
        <v>252</v>
      </c>
      <c r="D191" s="28" t="s">
        <v>232</v>
      </c>
      <c r="E191" s="278" t="s">
        <v>2927</v>
      </c>
      <c r="F191" s="181" t="s">
        <v>4695</v>
      </c>
      <c r="G191" s="21" t="s">
        <v>2968</v>
      </c>
      <c r="H191" s="181" t="s">
        <v>2928</v>
      </c>
      <c r="I191" s="278" t="s">
        <v>186</v>
      </c>
      <c r="J191" s="182">
        <v>1658.84</v>
      </c>
      <c r="K191" s="182">
        <v>1609.0747999999999</v>
      </c>
      <c r="L191" s="50">
        <v>0.03</v>
      </c>
      <c r="M191" s="28" t="s">
        <v>199</v>
      </c>
      <c r="N191" s="54" t="s">
        <v>199</v>
      </c>
    </row>
    <row r="192" spans="1:14" ht="19.5" customHeight="1" x14ac:dyDescent="0.25">
      <c r="A192" s="64" t="s">
        <v>71</v>
      </c>
      <c r="B192" s="28" t="s">
        <v>72</v>
      </c>
      <c r="C192" s="28" t="s">
        <v>252</v>
      </c>
      <c r="D192" s="28" t="s">
        <v>232</v>
      </c>
      <c r="E192" s="278" t="s">
        <v>2929</v>
      </c>
      <c r="F192" s="181" t="s">
        <v>4696</v>
      </c>
      <c r="G192" s="21" t="s">
        <v>2968</v>
      </c>
      <c r="H192" s="181" t="s">
        <v>2930</v>
      </c>
      <c r="I192" s="278" t="s">
        <v>186</v>
      </c>
      <c r="J192" s="182">
        <v>2004.43</v>
      </c>
      <c r="K192" s="182">
        <v>1944.2971</v>
      </c>
      <c r="L192" s="50">
        <v>0.03</v>
      </c>
      <c r="M192" s="28" t="s">
        <v>199</v>
      </c>
      <c r="N192" s="54" t="s">
        <v>199</v>
      </c>
    </row>
    <row r="193" spans="1:14" ht="19.5" customHeight="1" x14ac:dyDescent="0.25">
      <c r="A193" s="64" t="s">
        <v>71</v>
      </c>
      <c r="B193" s="28" t="s">
        <v>72</v>
      </c>
      <c r="C193" s="28" t="s">
        <v>252</v>
      </c>
      <c r="D193" s="28" t="s">
        <v>232</v>
      </c>
      <c r="E193" s="278" t="s">
        <v>2931</v>
      </c>
      <c r="F193" s="181" t="s">
        <v>4697</v>
      </c>
      <c r="G193" s="21" t="s">
        <v>2968</v>
      </c>
      <c r="H193" s="181" t="s">
        <v>2932</v>
      </c>
      <c r="I193" s="278" t="s">
        <v>186</v>
      </c>
      <c r="J193" s="182">
        <v>2448.77</v>
      </c>
      <c r="K193" s="182">
        <v>2375.3069</v>
      </c>
      <c r="L193" s="50">
        <v>0.03</v>
      </c>
      <c r="M193" s="28" t="s">
        <v>199</v>
      </c>
      <c r="N193" s="54" t="s">
        <v>199</v>
      </c>
    </row>
    <row r="194" spans="1:14" ht="19.5" customHeight="1" x14ac:dyDescent="0.25">
      <c r="A194" s="64" t="s">
        <v>71</v>
      </c>
      <c r="B194" s="28" t="s">
        <v>72</v>
      </c>
      <c r="C194" s="28" t="s">
        <v>252</v>
      </c>
      <c r="D194" s="28" t="s">
        <v>232</v>
      </c>
      <c r="E194" s="278" t="s">
        <v>2933</v>
      </c>
      <c r="F194" s="181" t="s">
        <v>4698</v>
      </c>
      <c r="G194" s="21" t="s">
        <v>2968</v>
      </c>
      <c r="H194" s="181" t="s">
        <v>2934</v>
      </c>
      <c r="I194" s="278" t="s">
        <v>186</v>
      </c>
      <c r="J194" s="182">
        <v>2932.59</v>
      </c>
      <c r="K194" s="182">
        <v>2844.6123000000002</v>
      </c>
      <c r="L194" s="50">
        <v>0.03</v>
      </c>
      <c r="M194" s="28" t="s">
        <v>199</v>
      </c>
      <c r="N194" s="54" t="s">
        <v>199</v>
      </c>
    </row>
    <row r="195" spans="1:14" ht="19.5" customHeight="1" x14ac:dyDescent="0.25">
      <c r="A195" s="64" t="s">
        <v>71</v>
      </c>
      <c r="B195" s="28" t="s">
        <v>72</v>
      </c>
      <c r="C195" s="28" t="s">
        <v>252</v>
      </c>
      <c r="D195" s="28" t="s">
        <v>232</v>
      </c>
      <c r="E195" s="278" t="s">
        <v>2852</v>
      </c>
      <c r="F195" s="181" t="s">
        <v>4699</v>
      </c>
      <c r="G195" s="21" t="s">
        <v>2968</v>
      </c>
      <c r="H195" s="181" t="s">
        <v>2853</v>
      </c>
      <c r="I195" s="278" t="s">
        <v>186</v>
      </c>
      <c r="J195" s="182">
        <v>3584.2820999999999</v>
      </c>
      <c r="K195" s="182">
        <v>3476.7536369999998</v>
      </c>
      <c r="L195" s="50">
        <v>0.03</v>
      </c>
      <c r="M195" s="28" t="s">
        <v>199</v>
      </c>
      <c r="N195" s="54" t="s">
        <v>199</v>
      </c>
    </row>
    <row r="196" spans="1:14" ht="19.5" customHeight="1" x14ac:dyDescent="0.25">
      <c r="A196" s="64" t="s">
        <v>71</v>
      </c>
      <c r="B196" s="28" t="s">
        <v>72</v>
      </c>
      <c r="C196" s="28" t="s">
        <v>252</v>
      </c>
      <c r="D196" s="28" t="s">
        <v>232</v>
      </c>
      <c r="E196" s="278" t="s">
        <v>2906</v>
      </c>
      <c r="F196" s="181" t="s">
        <v>4700</v>
      </c>
      <c r="G196" s="21" t="s">
        <v>2968</v>
      </c>
      <c r="H196" s="181" t="s">
        <v>2907</v>
      </c>
      <c r="I196" s="278" t="s">
        <v>186</v>
      </c>
      <c r="J196" s="182">
        <v>37620.15</v>
      </c>
      <c r="K196" s="182">
        <v>36491.5455</v>
      </c>
      <c r="L196" s="50">
        <v>0.03</v>
      </c>
      <c r="M196" s="28" t="s">
        <v>199</v>
      </c>
      <c r="N196" s="54" t="s">
        <v>199</v>
      </c>
    </row>
    <row r="197" spans="1:14" ht="19.5" customHeight="1" x14ac:dyDescent="0.25">
      <c r="A197" s="64" t="s">
        <v>71</v>
      </c>
      <c r="B197" s="28" t="s">
        <v>72</v>
      </c>
      <c r="C197" s="28" t="s">
        <v>252</v>
      </c>
      <c r="D197" s="28" t="s">
        <v>232</v>
      </c>
      <c r="E197" s="278" t="s">
        <v>2878</v>
      </c>
      <c r="F197" s="181" t="s">
        <v>4701</v>
      </c>
      <c r="G197" s="21" t="s">
        <v>2968</v>
      </c>
      <c r="H197" s="181" t="s">
        <v>2879</v>
      </c>
      <c r="I197" s="278" t="s">
        <v>186</v>
      </c>
      <c r="J197" s="182">
        <v>6793.35</v>
      </c>
      <c r="K197" s="182">
        <v>6589.5495000000001</v>
      </c>
      <c r="L197" s="50">
        <v>0.03</v>
      </c>
      <c r="M197" s="28" t="s">
        <v>199</v>
      </c>
      <c r="N197" s="54" t="s">
        <v>199</v>
      </c>
    </row>
    <row r="198" spans="1:14" ht="19.5" customHeight="1" x14ac:dyDescent="0.25">
      <c r="A198" s="64" t="s">
        <v>71</v>
      </c>
      <c r="B198" s="28" t="s">
        <v>72</v>
      </c>
      <c r="C198" s="28" t="s">
        <v>252</v>
      </c>
      <c r="D198" s="28" t="s">
        <v>232</v>
      </c>
      <c r="E198" s="278" t="s">
        <v>2882</v>
      </c>
      <c r="F198" s="181" t="s">
        <v>4702</v>
      </c>
      <c r="G198" s="21" t="s">
        <v>2968</v>
      </c>
      <c r="H198" s="181" t="s">
        <v>2883</v>
      </c>
      <c r="I198" s="278" t="s">
        <v>186</v>
      </c>
      <c r="J198" s="182">
        <v>9656.83</v>
      </c>
      <c r="K198" s="182">
        <v>9367.1250999999993</v>
      </c>
      <c r="L198" s="50">
        <v>0.03</v>
      </c>
      <c r="M198" s="28" t="s">
        <v>199</v>
      </c>
      <c r="N198" s="54" t="s">
        <v>199</v>
      </c>
    </row>
    <row r="199" spans="1:14" ht="19.5" customHeight="1" x14ac:dyDescent="0.25">
      <c r="A199" s="64" t="s">
        <v>71</v>
      </c>
      <c r="B199" s="28" t="s">
        <v>72</v>
      </c>
      <c r="C199" s="28" t="s">
        <v>252</v>
      </c>
      <c r="D199" s="28" t="s">
        <v>232</v>
      </c>
      <c r="E199" s="278" t="s">
        <v>2886</v>
      </c>
      <c r="F199" s="181" t="s">
        <v>4703</v>
      </c>
      <c r="G199" s="21" t="s">
        <v>2968</v>
      </c>
      <c r="H199" s="181" t="s">
        <v>2887</v>
      </c>
      <c r="I199" s="278" t="s">
        <v>186</v>
      </c>
      <c r="J199" s="182">
        <v>12164.84</v>
      </c>
      <c r="K199" s="182">
        <v>11799.8948</v>
      </c>
      <c r="L199" s="50">
        <v>0.03</v>
      </c>
      <c r="M199" s="28" t="s">
        <v>199</v>
      </c>
      <c r="N199" s="54" t="s">
        <v>199</v>
      </c>
    </row>
    <row r="200" spans="1:14" ht="19.5" customHeight="1" x14ac:dyDescent="0.25">
      <c r="A200" s="64" t="s">
        <v>71</v>
      </c>
      <c r="B200" s="28" t="s">
        <v>72</v>
      </c>
      <c r="C200" s="28" t="s">
        <v>252</v>
      </c>
      <c r="D200" s="28" t="s">
        <v>232</v>
      </c>
      <c r="E200" s="278" t="s">
        <v>2888</v>
      </c>
      <c r="F200" s="181" t="s">
        <v>4704</v>
      </c>
      <c r="G200" s="21" t="s">
        <v>2968</v>
      </c>
      <c r="H200" s="181" t="s">
        <v>2889</v>
      </c>
      <c r="I200" s="278" t="s">
        <v>186</v>
      </c>
      <c r="J200" s="182">
        <v>14317.380300000001</v>
      </c>
      <c r="K200" s="182">
        <v>13887.858891</v>
      </c>
      <c r="L200" s="50">
        <v>0.03</v>
      </c>
      <c r="M200" s="28" t="s">
        <v>199</v>
      </c>
      <c r="N200" s="54" t="s">
        <v>199</v>
      </c>
    </row>
    <row r="201" spans="1:14" ht="19.5" customHeight="1" x14ac:dyDescent="0.25">
      <c r="A201" s="64" t="s">
        <v>71</v>
      </c>
      <c r="B201" s="28" t="s">
        <v>72</v>
      </c>
      <c r="C201" s="28" t="s">
        <v>252</v>
      </c>
      <c r="D201" s="28" t="s">
        <v>232</v>
      </c>
      <c r="E201" s="278" t="s">
        <v>2892</v>
      </c>
      <c r="F201" s="181" t="s">
        <v>4705</v>
      </c>
      <c r="G201" s="21" t="s">
        <v>2968</v>
      </c>
      <c r="H201" s="181" t="s">
        <v>2893</v>
      </c>
      <c r="I201" s="278" t="s">
        <v>186</v>
      </c>
      <c r="J201" s="182">
        <v>18247.25</v>
      </c>
      <c r="K201" s="182">
        <v>17699.8325</v>
      </c>
      <c r="L201" s="50">
        <v>0.03</v>
      </c>
      <c r="M201" s="28" t="s">
        <v>199</v>
      </c>
      <c r="N201" s="54" t="s">
        <v>199</v>
      </c>
    </row>
    <row r="202" spans="1:14" ht="19.5" customHeight="1" x14ac:dyDescent="0.25">
      <c r="A202" s="64" t="s">
        <v>71</v>
      </c>
      <c r="B202" s="28" t="s">
        <v>72</v>
      </c>
      <c r="C202" s="28" t="s">
        <v>252</v>
      </c>
      <c r="D202" s="28" t="s">
        <v>232</v>
      </c>
      <c r="E202" s="278" t="s">
        <v>2896</v>
      </c>
      <c r="F202" s="181" t="s">
        <v>4706</v>
      </c>
      <c r="G202" s="21" t="s">
        <v>2968</v>
      </c>
      <c r="H202" s="181" t="s">
        <v>2897</v>
      </c>
      <c r="I202" s="278" t="s">
        <v>186</v>
      </c>
      <c r="J202" s="182">
        <v>22532.59</v>
      </c>
      <c r="K202" s="182">
        <v>21856.612300000001</v>
      </c>
      <c r="L202" s="50">
        <v>0.03</v>
      </c>
      <c r="M202" s="28" t="s">
        <v>199</v>
      </c>
      <c r="N202" s="54" t="s">
        <v>199</v>
      </c>
    </row>
    <row r="203" spans="1:14" ht="19.5" customHeight="1" x14ac:dyDescent="0.25">
      <c r="A203" s="64" t="s">
        <v>71</v>
      </c>
      <c r="B203" s="28" t="s">
        <v>72</v>
      </c>
      <c r="C203" s="28" t="s">
        <v>252</v>
      </c>
      <c r="D203" s="28" t="s">
        <v>232</v>
      </c>
      <c r="E203" s="278" t="s">
        <v>2900</v>
      </c>
      <c r="F203" s="181" t="s">
        <v>4707</v>
      </c>
      <c r="G203" s="21" t="s">
        <v>2968</v>
      </c>
      <c r="H203" s="181" t="s">
        <v>2901</v>
      </c>
      <c r="I203" s="278" t="s">
        <v>186</v>
      </c>
      <c r="J203" s="182">
        <v>27173.4</v>
      </c>
      <c r="K203" s="182">
        <v>26358.198</v>
      </c>
      <c r="L203" s="50">
        <v>0.03</v>
      </c>
      <c r="M203" s="28" t="s">
        <v>199</v>
      </c>
      <c r="N203" s="54" t="s">
        <v>199</v>
      </c>
    </row>
    <row r="204" spans="1:14" ht="19.5" customHeight="1" x14ac:dyDescent="0.25">
      <c r="A204" s="64" t="s">
        <v>71</v>
      </c>
      <c r="B204" s="28" t="s">
        <v>72</v>
      </c>
      <c r="C204" s="28" t="s">
        <v>252</v>
      </c>
      <c r="D204" s="28" t="s">
        <v>232</v>
      </c>
      <c r="E204" s="278" t="s">
        <v>2902</v>
      </c>
      <c r="F204" s="181" t="s">
        <v>4708</v>
      </c>
      <c r="G204" s="21" t="s">
        <v>2968</v>
      </c>
      <c r="H204" s="181" t="s">
        <v>2903</v>
      </c>
      <c r="I204" s="278" t="s">
        <v>186</v>
      </c>
      <c r="J204" s="182">
        <v>32258.54</v>
      </c>
      <c r="K204" s="182">
        <v>31290.783800000001</v>
      </c>
      <c r="L204" s="50">
        <v>0.03</v>
      </c>
      <c r="M204" s="28" t="s">
        <v>199</v>
      </c>
      <c r="N204" s="54" t="s">
        <v>199</v>
      </c>
    </row>
    <row r="205" spans="1:14" ht="19.5" customHeight="1" x14ac:dyDescent="0.25">
      <c r="A205" s="64" t="s">
        <v>71</v>
      </c>
      <c r="B205" s="28" t="s">
        <v>72</v>
      </c>
      <c r="C205" s="28" t="s">
        <v>252</v>
      </c>
      <c r="D205" s="28" t="s">
        <v>232</v>
      </c>
      <c r="E205" s="278" t="s">
        <v>2874</v>
      </c>
      <c r="F205" s="181" t="s">
        <v>4709</v>
      </c>
      <c r="G205" s="21" t="s">
        <v>2968</v>
      </c>
      <c r="H205" s="181" t="s">
        <v>2875</v>
      </c>
      <c r="I205" s="278" t="s">
        <v>186</v>
      </c>
      <c r="J205" s="182">
        <v>6477.3802999999998</v>
      </c>
      <c r="K205" s="182">
        <v>6283.0588909999997</v>
      </c>
      <c r="L205" s="50">
        <v>0.03</v>
      </c>
      <c r="M205" s="28" t="s">
        <v>199</v>
      </c>
      <c r="N205" s="54" t="s">
        <v>199</v>
      </c>
    </row>
    <row r="206" spans="1:14" ht="19.5" customHeight="1" x14ac:dyDescent="0.25">
      <c r="A206" s="64" t="s">
        <v>71</v>
      </c>
      <c r="B206" s="28" t="s">
        <v>72</v>
      </c>
      <c r="C206" s="28" t="s">
        <v>252</v>
      </c>
      <c r="D206" s="28" t="s">
        <v>232</v>
      </c>
      <c r="E206" s="278" t="s">
        <v>2914</v>
      </c>
      <c r="F206" s="181" t="s">
        <v>4710</v>
      </c>
      <c r="G206" s="21" t="s">
        <v>2968</v>
      </c>
      <c r="H206" s="181" t="s">
        <v>2915</v>
      </c>
      <c r="I206" s="278" t="s">
        <v>186</v>
      </c>
      <c r="J206" s="182">
        <v>67370.680099999998</v>
      </c>
      <c r="K206" s="182">
        <v>65349.559696999997</v>
      </c>
      <c r="L206" s="50">
        <v>0.03</v>
      </c>
      <c r="M206" s="28" t="s">
        <v>199</v>
      </c>
      <c r="N206" s="54" t="s">
        <v>199</v>
      </c>
    </row>
    <row r="207" spans="1:14" ht="19.5" customHeight="1" x14ac:dyDescent="0.25">
      <c r="A207" s="64" t="s">
        <v>71</v>
      </c>
      <c r="B207" s="28" t="s">
        <v>72</v>
      </c>
      <c r="C207" s="28" t="s">
        <v>252</v>
      </c>
      <c r="D207" s="28" t="s">
        <v>232</v>
      </c>
      <c r="E207" s="278" t="s">
        <v>2884</v>
      </c>
      <c r="F207" s="181" t="s">
        <v>4711</v>
      </c>
      <c r="G207" s="21" t="s">
        <v>2968</v>
      </c>
      <c r="H207" s="181" t="s">
        <v>2885</v>
      </c>
      <c r="I207" s="278" t="s">
        <v>186</v>
      </c>
      <c r="J207" s="182">
        <v>12441.309800000001</v>
      </c>
      <c r="K207" s="182">
        <v>12068.070506</v>
      </c>
      <c r="L207" s="50">
        <v>0.03</v>
      </c>
      <c r="M207" s="28" t="s">
        <v>199</v>
      </c>
      <c r="N207" s="54" t="s">
        <v>199</v>
      </c>
    </row>
    <row r="208" spans="1:14" ht="19.5" customHeight="1" x14ac:dyDescent="0.25">
      <c r="A208" s="64" t="s">
        <v>71</v>
      </c>
      <c r="B208" s="28" t="s">
        <v>72</v>
      </c>
      <c r="C208" s="28" t="s">
        <v>252</v>
      </c>
      <c r="D208" s="28" t="s">
        <v>232</v>
      </c>
      <c r="E208" s="278" t="s">
        <v>2890</v>
      </c>
      <c r="F208" s="181" t="s">
        <v>4712</v>
      </c>
      <c r="G208" s="21" t="s">
        <v>2968</v>
      </c>
      <c r="H208" s="181" t="s">
        <v>2891</v>
      </c>
      <c r="I208" s="278" t="s">
        <v>186</v>
      </c>
      <c r="J208" s="182">
        <v>17881.9143</v>
      </c>
      <c r="K208" s="182">
        <v>17345.456870999999</v>
      </c>
      <c r="L208" s="50">
        <v>0.03</v>
      </c>
      <c r="M208" s="28" t="s">
        <v>199</v>
      </c>
      <c r="N208" s="54" t="s">
        <v>199</v>
      </c>
    </row>
    <row r="209" spans="1:14" ht="19.5" customHeight="1" x14ac:dyDescent="0.25">
      <c r="A209" s="64" t="s">
        <v>71</v>
      </c>
      <c r="B209" s="28" t="s">
        <v>72</v>
      </c>
      <c r="C209" s="28" t="s">
        <v>252</v>
      </c>
      <c r="D209" s="28" t="s">
        <v>232</v>
      </c>
      <c r="E209" s="278" t="s">
        <v>2894</v>
      </c>
      <c r="F209" s="181" t="s">
        <v>4713</v>
      </c>
      <c r="G209" s="21" t="s">
        <v>2968</v>
      </c>
      <c r="H209" s="181" t="s">
        <v>2895</v>
      </c>
      <c r="I209" s="278" t="s">
        <v>186</v>
      </c>
      <c r="J209" s="182">
        <v>22799.193899999998</v>
      </c>
      <c r="K209" s="182">
        <v>22115.218082999996</v>
      </c>
      <c r="L209" s="50">
        <v>0.03</v>
      </c>
      <c r="M209" s="28" t="s">
        <v>199</v>
      </c>
      <c r="N209" s="54" t="s">
        <v>199</v>
      </c>
    </row>
    <row r="210" spans="1:14" ht="19.5" customHeight="1" x14ac:dyDescent="0.25">
      <c r="A210" s="64" t="s">
        <v>71</v>
      </c>
      <c r="B210" s="28" t="s">
        <v>72</v>
      </c>
      <c r="C210" s="28" t="s">
        <v>252</v>
      </c>
      <c r="D210" s="28" t="s">
        <v>232</v>
      </c>
      <c r="E210" s="278" t="s">
        <v>2898</v>
      </c>
      <c r="F210" s="181" t="s">
        <v>4714</v>
      </c>
      <c r="G210" s="21" t="s">
        <v>2968</v>
      </c>
      <c r="H210" s="181" t="s">
        <v>2899</v>
      </c>
      <c r="I210" s="278" t="s">
        <v>186</v>
      </c>
      <c r="J210" s="182">
        <v>25909.521400000001</v>
      </c>
      <c r="K210" s="182">
        <v>25132.235758000003</v>
      </c>
      <c r="L210" s="50">
        <v>0.03</v>
      </c>
      <c r="M210" s="28" t="s">
        <v>199</v>
      </c>
      <c r="N210" s="54" t="s">
        <v>199</v>
      </c>
    </row>
    <row r="211" spans="1:14" ht="19.5" customHeight="1" x14ac:dyDescent="0.25">
      <c r="A211" s="64" t="s">
        <v>71</v>
      </c>
      <c r="B211" s="28" t="s">
        <v>72</v>
      </c>
      <c r="C211" s="28" t="s">
        <v>252</v>
      </c>
      <c r="D211" s="28" t="s">
        <v>232</v>
      </c>
      <c r="E211" s="278" t="s">
        <v>2904</v>
      </c>
      <c r="F211" s="181" t="s">
        <v>4715</v>
      </c>
      <c r="G211" s="21" t="s">
        <v>2968</v>
      </c>
      <c r="H211" s="181" t="s">
        <v>2905</v>
      </c>
      <c r="I211" s="278" t="s">
        <v>186</v>
      </c>
      <c r="J211" s="182">
        <v>34203.727899999998</v>
      </c>
      <c r="K211" s="182">
        <v>33177.616062999994</v>
      </c>
      <c r="L211" s="50">
        <v>0.03</v>
      </c>
      <c r="M211" s="28" t="s">
        <v>199</v>
      </c>
      <c r="N211" s="54" t="s">
        <v>199</v>
      </c>
    </row>
    <row r="212" spans="1:14" ht="19.5" customHeight="1" x14ac:dyDescent="0.25">
      <c r="A212" s="64" t="s">
        <v>71</v>
      </c>
      <c r="B212" s="28" t="s">
        <v>72</v>
      </c>
      <c r="C212" s="28" t="s">
        <v>252</v>
      </c>
      <c r="D212" s="28" t="s">
        <v>232</v>
      </c>
      <c r="E212" s="278" t="s">
        <v>2908</v>
      </c>
      <c r="F212" s="181" t="s">
        <v>4716</v>
      </c>
      <c r="G212" s="21" t="s">
        <v>2968</v>
      </c>
      <c r="H212" s="181" t="s">
        <v>2909</v>
      </c>
      <c r="I212" s="278" t="s">
        <v>186</v>
      </c>
      <c r="J212" s="182">
        <v>41717.884100000003</v>
      </c>
      <c r="K212" s="182">
        <v>40466.347577</v>
      </c>
      <c r="L212" s="50">
        <v>0.03</v>
      </c>
      <c r="M212" s="28" t="s">
        <v>199</v>
      </c>
      <c r="N212" s="54" t="s">
        <v>199</v>
      </c>
    </row>
    <row r="213" spans="1:14" ht="19.5" customHeight="1" x14ac:dyDescent="0.25">
      <c r="A213" s="64" t="s">
        <v>71</v>
      </c>
      <c r="B213" s="28" t="s">
        <v>72</v>
      </c>
      <c r="C213" s="28" t="s">
        <v>252</v>
      </c>
      <c r="D213" s="28" t="s">
        <v>232</v>
      </c>
      <c r="E213" s="278" t="s">
        <v>2910</v>
      </c>
      <c r="F213" s="181" t="s">
        <v>4717</v>
      </c>
      <c r="G213" s="21" t="s">
        <v>2968</v>
      </c>
      <c r="H213" s="181" t="s">
        <v>2911</v>
      </c>
      <c r="I213" s="278" t="s">
        <v>186</v>
      </c>
      <c r="J213" s="182">
        <v>49755.3652</v>
      </c>
      <c r="K213" s="182">
        <v>48262.704244</v>
      </c>
      <c r="L213" s="50">
        <v>0.03</v>
      </c>
      <c r="M213" s="28" t="s">
        <v>199</v>
      </c>
      <c r="N213" s="54" t="s">
        <v>199</v>
      </c>
    </row>
    <row r="214" spans="1:14" ht="19.5" customHeight="1" x14ac:dyDescent="0.25">
      <c r="A214" s="64" t="s">
        <v>71</v>
      </c>
      <c r="B214" s="28" t="s">
        <v>72</v>
      </c>
      <c r="C214" s="28" t="s">
        <v>252</v>
      </c>
      <c r="D214" s="28" t="s">
        <v>232</v>
      </c>
      <c r="E214" s="278" t="s">
        <v>3056</v>
      </c>
      <c r="F214" s="181" t="s">
        <v>4718</v>
      </c>
      <c r="G214" s="21" t="s">
        <v>2968</v>
      </c>
      <c r="H214" s="181" t="s">
        <v>4719</v>
      </c>
      <c r="I214" s="278" t="s">
        <v>186</v>
      </c>
      <c r="J214" s="182">
        <v>6398.39</v>
      </c>
      <c r="K214" s="182">
        <v>6206.4382999999998</v>
      </c>
      <c r="L214" s="50">
        <v>0.03</v>
      </c>
      <c r="M214" s="28" t="s">
        <v>199</v>
      </c>
      <c r="N214" s="54" t="s">
        <v>199</v>
      </c>
    </row>
    <row r="215" spans="1:14" ht="19.5" customHeight="1" x14ac:dyDescent="0.25">
      <c r="A215" s="64" t="s">
        <v>71</v>
      </c>
      <c r="B215" s="28" t="s">
        <v>72</v>
      </c>
      <c r="C215" s="28" t="s">
        <v>252</v>
      </c>
      <c r="D215" s="28" t="s">
        <v>232</v>
      </c>
      <c r="E215" s="278" t="s">
        <v>3059</v>
      </c>
      <c r="F215" s="181" t="s">
        <v>4720</v>
      </c>
      <c r="G215" s="21" t="s">
        <v>2968</v>
      </c>
      <c r="H215" s="181" t="s">
        <v>4721</v>
      </c>
      <c r="I215" s="278" t="s">
        <v>186</v>
      </c>
      <c r="J215" s="182">
        <v>11453.9</v>
      </c>
      <c r="K215" s="182">
        <v>11110.282999999999</v>
      </c>
      <c r="L215" s="50">
        <v>0.03</v>
      </c>
      <c r="M215" s="28" t="s">
        <v>199</v>
      </c>
      <c r="N215" s="54" t="s">
        <v>199</v>
      </c>
    </row>
    <row r="216" spans="1:14" ht="19.5" customHeight="1" x14ac:dyDescent="0.25">
      <c r="A216" s="64" t="s">
        <v>71</v>
      </c>
      <c r="B216" s="28" t="s">
        <v>72</v>
      </c>
      <c r="C216" s="28" t="s">
        <v>252</v>
      </c>
      <c r="D216" s="28" t="s">
        <v>232</v>
      </c>
      <c r="E216" s="278" t="s">
        <v>2912</v>
      </c>
      <c r="F216" s="181" t="s">
        <v>4722</v>
      </c>
      <c r="G216" s="21" t="s">
        <v>2968</v>
      </c>
      <c r="H216" s="181" t="s">
        <v>2913</v>
      </c>
      <c r="I216" s="278" t="s">
        <v>186</v>
      </c>
      <c r="J216" s="182">
        <v>58306.297200000001</v>
      </c>
      <c r="K216" s="182">
        <v>56557.108284000002</v>
      </c>
      <c r="L216" s="50">
        <v>0.03</v>
      </c>
      <c r="M216" s="28" t="s">
        <v>199</v>
      </c>
      <c r="N216" s="54" t="s">
        <v>199</v>
      </c>
    </row>
    <row r="217" spans="1:14" ht="19.5" customHeight="1" x14ac:dyDescent="0.25">
      <c r="A217" s="64" t="s">
        <v>71</v>
      </c>
      <c r="B217" s="28" t="s">
        <v>72</v>
      </c>
      <c r="C217" s="28" t="s">
        <v>252</v>
      </c>
      <c r="D217" s="28" t="s">
        <v>232</v>
      </c>
      <c r="E217" s="278" t="s">
        <v>2880</v>
      </c>
      <c r="F217" s="181" t="s">
        <v>4723</v>
      </c>
      <c r="G217" s="21" t="s">
        <v>2968</v>
      </c>
      <c r="H217" s="181" t="s">
        <v>2881</v>
      </c>
      <c r="I217" s="278" t="s">
        <v>186</v>
      </c>
      <c r="J217" s="182">
        <v>8620.0499999999993</v>
      </c>
      <c r="K217" s="182">
        <v>8361.4484999999986</v>
      </c>
      <c r="L217" s="50">
        <v>0.03</v>
      </c>
      <c r="M217" s="28" t="s">
        <v>199</v>
      </c>
      <c r="N217" s="54" t="s">
        <v>199</v>
      </c>
    </row>
    <row r="218" spans="1:14" ht="19.5" customHeight="1" x14ac:dyDescent="0.25">
      <c r="A218" s="64" t="s">
        <v>71</v>
      </c>
      <c r="B218" s="28" t="s">
        <v>72</v>
      </c>
      <c r="C218" s="28" t="s">
        <v>252</v>
      </c>
      <c r="D218" s="28" t="s">
        <v>232</v>
      </c>
      <c r="E218" s="278" t="s">
        <v>2856</v>
      </c>
      <c r="F218" s="181" t="s">
        <v>4724</v>
      </c>
      <c r="G218" s="21" t="s">
        <v>2968</v>
      </c>
      <c r="H218" s="181" t="s">
        <v>2857</v>
      </c>
      <c r="I218" s="278" t="s">
        <v>186</v>
      </c>
      <c r="J218" s="182">
        <v>3939.75</v>
      </c>
      <c r="K218" s="182">
        <v>3821.5574999999999</v>
      </c>
      <c r="L218" s="50">
        <v>0.03</v>
      </c>
      <c r="M218" s="28" t="s">
        <v>199</v>
      </c>
      <c r="N218" s="54" t="s">
        <v>199</v>
      </c>
    </row>
    <row r="219" spans="1:14" ht="19.5" customHeight="1" x14ac:dyDescent="0.25">
      <c r="A219" s="64" t="s">
        <v>71</v>
      </c>
      <c r="B219" s="28" t="s">
        <v>72</v>
      </c>
      <c r="C219" s="28" t="s">
        <v>252</v>
      </c>
      <c r="D219" s="28" t="s">
        <v>232</v>
      </c>
      <c r="E219" s="278" t="s">
        <v>2935</v>
      </c>
      <c r="F219" s="181" t="s">
        <v>4725</v>
      </c>
      <c r="G219" s="21" t="s">
        <v>2968</v>
      </c>
      <c r="H219" s="181" t="s">
        <v>3304</v>
      </c>
      <c r="I219" s="278" t="s">
        <v>186</v>
      </c>
      <c r="J219" s="182">
        <v>3238.69</v>
      </c>
      <c r="K219" s="182">
        <v>3141.5293000000001</v>
      </c>
      <c r="L219" s="50">
        <v>0.03</v>
      </c>
      <c r="M219" s="28" t="s">
        <v>199</v>
      </c>
      <c r="N219" s="54" t="s">
        <v>199</v>
      </c>
    </row>
    <row r="220" spans="1:14" ht="19.5" customHeight="1" x14ac:dyDescent="0.25">
      <c r="A220" s="64" t="s">
        <v>71</v>
      </c>
      <c r="B220" s="28" t="s">
        <v>72</v>
      </c>
      <c r="C220" s="28" t="s">
        <v>252</v>
      </c>
      <c r="D220" s="28" t="s">
        <v>232</v>
      </c>
      <c r="E220" s="278" t="s">
        <v>2937</v>
      </c>
      <c r="F220" s="181" t="s">
        <v>4726</v>
      </c>
      <c r="G220" s="21" t="s">
        <v>2968</v>
      </c>
      <c r="H220" s="181" t="s">
        <v>3305</v>
      </c>
      <c r="I220" s="278" t="s">
        <v>186</v>
      </c>
      <c r="J220" s="182">
        <v>6141.66</v>
      </c>
      <c r="K220" s="182">
        <v>5957.4101999999993</v>
      </c>
      <c r="L220" s="50">
        <v>0.03</v>
      </c>
      <c r="M220" s="28" t="s">
        <v>199</v>
      </c>
      <c r="N220" s="54" t="s">
        <v>199</v>
      </c>
    </row>
    <row r="221" spans="1:14" ht="19.5" customHeight="1" x14ac:dyDescent="0.25">
      <c r="A221" s="64" t="s">
        <v>71</v>
      </c>
      <c r="B221" s="28" t="s">
        <v>72</v>
      </c>
      <c r="C221" s="28" t="s">
        <v>252</v>
      </c>
      <c r="D221" s="28" t="s">
        <v>232</v>
      </c>
      <c r="E221" s="278" t="s">
        <v>2939</v>
      </c>
      <c r="F221" s="181" t="s">
        <v>4727</v>
      </c>
      <c r="G221" s="21" t="s">
        <v>2968</v>
      </c>
      <c r="H221" s="181" t="s">
        <v>3306</v>
      </c>
      <c r="I221" s="278" t="s">
        <v>186</v>
      </c>
      <c r="J221" s="182">
        <v>8738.5400000000009</v>
      </c>
      <c r="K221" s="182">
        <v>8476.3838000000014</v>
      </c>
      <c r="L221" s="50">
        <v>0.03</v>
      </c>
      <c r="M221" s="28" t="s">
        <v>199</v>
      </c>
      <c r="N221" s="54" t="s">
        <v>199</v>
      </c>
    </row>
    <row r="222" spans="1:14" ht="19.5" customHeight="1" x14ac:dyDescent="0.25">
      <c r="A222" s="64" t="s">
        <v>71</v>
      </c>
      <c r="B222" s="28" t="s">
        <v>72</v>
      </c>
      <c r="C222" s="28" t="s">
        <v>252</v>
      </c>
      <c r="D222" s="28" t="s">
        <v>232</v>
      </c>
      <c r="E222" s="278" t="s">
        <v>2941</v>
      </c>
      <c r="F222" s="181" t="s">
        <v>4728</v>
      </c>
      <c r="G222" s="21" t="s">
        <v>2968</v>
      </c>
      <c r="H222" s="181" t="s">
        <v>3307</v>
      </c>
      <c r="I222" s="278" t="s">
        <v>186</v>
      </c>
      <c r="J222" s="182">
        <v>10979.95</v>
      </c>
      <c r="K222" s="182">
        <v>10650.5515</v>
      </c>
      <c r="L222" s="50">
        <v>0.03</v>
      </c>
      <c r="M222" s="28" t="s">
        <v>199</v>
      </c>
      <c r="N222" s="54" t="s">
        <v>199</v>
      </c>
    </row>
    <row r="223" spans="1:14" ht="19.5" customHeight="1" x14ac:dyDescent="0.25">
      <c r="A223" s="64" t="s">
        <v>71</v>
      </c>
      <c r="B223" s="28" t="s">
        <v>72</v>
      </c>
      <c r="C223" s="28" t="s">
        <v>252</v>
      </c>
      <c r="D223" s="28" t="s">
        <v>232</v>
      </c>
      <c r="E223" s="278" t="s">
        <v>2943</v>
      </c>
      <c r="F223" s="181" t="s">
        <v>4729</v>
      </c>
      <c r="G223" s="21" t="s">
        <v>2968</v>
      </c>
      <c r="H223" s="181" t="s">
        <v>3308</v>
      </c>
      <c r="I223" s="278" t="s">
        <v>186</v>
      </c>
      <c r="J223" s="182">
        <v>12935.01</v>
      </c>
      <c r="K223" s="182">
        <v>12546.959699999999</v>
      </c>
      <c r="L223" s="50">
        <v>0.03</v>
      </c>
      <c r="M223" s="28" t="s">
        <v>199</v>
      </c>
      <c r="N223" s="54" t="s">
        <v>199</v>
      </c>
    </row>
    <row r="224" spans="1:14" ht="19.5" customHeight="1" x14ac:dyDescent="0.25">
      <c r="A224" s="64" t="s">
        <v>71</v>
      </c>
      <c r="B224" s="28" t="s">
        <v>72</v>
      </c>
      <c r="C224" s="28" t="s">
        <v>252</v>
      </c>
      <c r="D224" s="28" t="s">
        <v>232</v>
      </c>
      <c r="E224" s="278" t="s">
        <v>2945</v>
      </c>
      <c r="F224" s="181" t="s">
        <v>4730</v>
      </c>
      <c r="G224" s="21" t="s">
        <v>2968</v>
      </c>
      <c r="H224" s="181" t="s">
        <v>3309</v>
      </c>
      <c r="I224" s="278" t="s">
        <v>186</v>
      </c>
      <c r="J224" s="182">
        <v>16469.919999999998</v>
      </c>
      <c r="K224" s="182">
        <v>15975.822399999997</v>
      </c>
      <c r="L224" s="50">
        <v>0.03</v>
      </c>
      <c r="M224" s="28" t="s">
        <v>199</v>
      </c>
      <c r="N224" s="54" t="s">
        <v>199</v>
      </c>
    </row>
    <row r="225" spans="1:14" ht="19.5" customHeight="1" x14ac:dyDescent="0.25">
      <c r="A225" s="64" t="s">
        <v>71</v>
      </c>
      <c r="B225" s="28" t="s">
        <v>72</v>
      </c>
      <c r="C225" s="28" t="s">
        <v>252</v>
      </c>
      <c r="D225" s="28" t="s">
        <v>232</v>
      </c>
      <c r="E225" s="278" t="s">
        <v>2947</v>
      </c>
      <c r="F225" s="181" t="s">
        <v>4731</v>
      </c>
      <c r="G225" s="21" t="s">
        <v>2968</v>
      </c>
      <c r="H225" s="181" t="s">
        <v>3310</v>
      </c>
      <c r="I225" s="278" t="s">
        <v>186</v>
      </c>
      <c r="J225" s="182">
        <v>20389.919999999998</v>
      </c>
      <c r="K225" s="182">
        <v>19778.222399999999</v>
      </c>
      <c r="L225" s="50">
        <v>0.03</v>
      </c>
      <c r="M225" s="28" t="s">
        <v>199</v>
      </c>
      <c r="N225" s="54" t="s">
        <v>199</v>
      </c>
    </row>
    <row r="226" spans="1:14" ht="19.5" customHeight="1" x14ac:dyDescent="0.25">
      <c r="A226" s="64" t="s">
        <v>71</v>
      </c>
      <c r="B226" s="28" t="s">
        <v>72</v>
      </c>
      <c r="C226" s="28" t="s">
        <v>252</v>
      </c>
      <c r="D226" s="28" t="s">
        <v>232</v>
      </c>
      <c r="E226" s="278" t="s">
        <v>2949</v>
      </c>
      <c r="F226" s="181" t="s">
        <v>4732</v>
      </c>
      <c r="G226" s="21" t="s">
        <v>2968</v>
      </c>
      <c r="H226" s="181" t="s">
        <v>3311</v>
      </c>
      <c r="I226" s="278" t="s">
        <v>186</v>
      </c>
      <c r="J226" s="182">
        <v>24566.65</v>
      </c>
      <c r="K226" s="182">
        <v>23829.6505</v>
      </c>
      <c r="L226" s="50">
        <v>0.03</v>
      </c>
      <c r="M226" s="28" t="s">
        <v>199</v>
      </c>
      <c r="N226" s="54" t="s">
        <v>199</v>
      </c>
    </row>
    <row r="227" spans="1:14" ht="19.5" customHeight="1" x14ac:dyDescent="0.25">
      <c r="A227" s="64" t="s">
        <v>71</v>
      </c>
      <c r="B227" s="28" t="s">
        <v>72</v>
      </c>
      <c r="C227" s="28" t="s">
        <v>252</v>
      </c>
      <c r="D227" s="28" t="s">
        <v>232</v>
      </c>
      <c r="E227" s="278" t="s">
        <v>2951</v>
      </c>
      <c r="F227" s="181" t="s">
        <v>4733</v>
      </c>
      <c r="G227" s="21" t="s">
        <v>2968</v>
      </c>
      <c r="H227" s="181" t="s">
        <v>3312</v>
      </c>
      <c r="I227" s="278" t="s">
        <v>186</v>
      </c>
      <c r="J227" s="182">
        <v>29148.21</v>
      </c>
      <c r="K227" s="182">
        <v>28273.7637</v>
      </c>
      <c r="L227" s="50">
        <v>0.03</v>
      </c>
      <c r="M227" s="28" t="s">
        <v>199</v>
      </c>
      <c r="N227" s="54" t="s">
        <v>199</v>
      </c>
    </row>
    <row r="228" spans="1:14" ht="19.5" customHeight="1" x14ac:dyDescent="0.25">
      <c r="A228" s="64" t="s">
        <v>71</v>
      </c>
      <c r="B228" s="28" t="s">
        <v>72</v>
      </c>
      <c r="C228" s="28" t="s">
        <v>252</v>
      </c>
      <c r="D228" s="28" t="s">
        <v>232</v>
      </c>
      <c r="E228" s="278" t="s">
        <v>4734</v>
      </c>
      <c r="F228" s="181" t="s">
        <v>4735</v>
      </c>
      <c r="G228" s="21" t="s">
        <v>2968</v>
      </c>
      <c r="H228" s="181" t="s">
        <v>4736</v>
      </c>
      <c r="I228" s="278" t="s">
        <v>186</v>
      </c>
      <c r="J228" s="182">
        <v>35349.120000000003</v>
      </c>
      <c r="K228" s="182">
        <v>34288.646400000005</v>
      </c>
      <c r="L228" s="50">
        <v>0.03</v>
      </c>
      <c r="M228" s="28" t="s">
        <v>199</v>
      </c>
      <c r="N228" s="54" t="s">
        <v>199</v>
      </c>
    </row>
    <row r="229" spans="1:14" ht="19.5" customHeight="1" x14ac:dyDescent="0.25">
      <c r="A229" s="64" t="s">
        <v>71</v>
      </c>
      <c r="B229" s="28" t="s">
        <v>72</v>
      </c>
      <c r="C229" s="28" t="s">
        <v>252</v>
      </c>
      <c r="D229" s="28" t="s">
        <v>232</v>
      </c>
      <c r="E229" s="278" t="s">
        <v>4737</v>
      </c>
      <c r="F229" s="181" t="s">
        <v>4738</v>
      </c>
      <c r="G229" s="21" t="s">
        <v>2968</v>
      </c>
      <c r="H229" s="73" t="s">
        <v>4739</v>
      </c>
      <c r="I229" s="278" t="s">
        <v>186</v>
      </c>
      <c r="J229" s="182">
        <v>13478.09</v>
      </c>
      <c r="K229" s="182">
        <v>13073.747299999999</v>
      </c>
      <c r="L229" s="50">
        <v>0.03</v>
      </c>
      <c r="M229" s="28" t="s">
        <v>199</v>
      </c>
      <c r="N229" s="54" t="s">
        <v>199</v>
      </c>
    </row>
    <row r="230" spans="1:14" ht="19.5" customHeight="1" x14ac:dyDescent="0.25">
      <c r="A230" s="64" t="s">
        <v>71</v>
      </c>
      <c r="B230" s="28" t="s">
        <v>72</v>
      </c>
      <c r="C230" s="28" t="s">
        <v>252</v>
      </c>
      <c r="D230" s="28" t="s">
        <v>232</v>
      </c>
      <c r="E230" s="278" t="s">
        <v>4740</v>
      </c>
      <c r="F230" s="181" t="s">
        <v>4741</v>
      </c>
      <c r="G230" s="21" t="s">
        <v>2968</v>
      </c>
      <c r="H230" s="181" t="s">
        <v>4742</v>
      </c>
      <c r="I230" s="278" t="s">
        <v>186</v>
      </c>
      <c r="J230" s="182">
        <v>17180.86</v>
      </c>
      <c r="K230" s="182">
        <v>16665.4342</v>
      </c>
      <c r="L230" s="50">
        <v>0.03</v>
      </c>
      <c r="M230" s="28" t="s">
        <v>199</v>
      </c>
      <c r="N230" s="54" t="s">
        <v>199</v>
      </c>
    </row>
    <row r="231" spans="1:14" ht="19.5" customHeight="1" x14ac:dyDescent="0.25">
      <c r="A231" s="64" t="s">
        <v>71</v>
      </c>
      <c r="B231" s="28" t="s">
        <v>72</v>
      </c>
      <c r="C231" s="28" t="s">
        <v>252</v>
      </c>
      <c r="D231" s="28" t="s">
        <v>232</v>
      </c>
      <c r="E231" s="278" t="s">
        <v>4743</v>
      </c>
      <c r="F231" s="181" t="s">
        <v>4744</v>
      </c>
      <c r="G231" s="21" t="s">
        <v>2968</v>
      </c>
      <c r="H231" s="181" t="s">
        <v>4745</v>
      </c>
      <c r="I231" s="278" t="s">
        <v>186</v>
      </c>
      <c r="J231" s="182">
        <v>21219.35</v>
      </c>
      <c r="K231" s="182">
        <v>20582.769499999999</v>
      </c>
      <c r="L231" s="50">
        <v>0.03</v>
      </c>
      <c r="M231" s="28" t="s">
        <v>199</v>
      </c>
      <c r="N231" s="54" t="s">
        <v>199</v>
      </c>
    </row>
    <row r="232" spans="1:14" ht="19.5" customHeight="1" x14ac:dyDescent="0.25">
      <c r="A232" s="64" t="s">
        <v>71</v>
      </c>
      <c r="B232" s="28" t="s">
        <v>72</v>
      </c>
      <c r="C232" s="28" t="s">
        <v>252</v>
      </c>
      <c r="D232" s="28" t="s">
        <v>232</v>
      </c>
      <c r="E232" s="278" t="s">
        <v>4746</v>
      </c>
      <c r="F232" s="181" t="s">
        <v>4747</v>
      </c>
      <c r="G232" s="21" t="s">
        <v>2968</v>
      </c>
      <c r="H232" s="181" t="s">
        <v>4748</v>
      </c>
      <c r="I232" s="278" t="s">
        <v>186</v>
      </c>
      <c r="J232" s="182">
        <v>25593.55</v>
      </c>
      <c r="K232" s="182">
        <v>24825.743499999997</v>
      </c>
      <c r="L232" s="50">
        <v>0.03</v>
      </c>
      <c r="M232" s="28" t="s">
        <v>199</v>
      </c>
      <c r="N232" s="54" t="s">
        <v>199</v>
      </c>
    </row>
    <row r="233" spans="1:14" ht="19.5" customHeight="1" x14ac:dyDescent="0.25">
      <c r="A233" s="64" t="s">
        <v>71</v>
      </c>
      <c r="B233" s="28" t="s">
        <v>72</v>
      </c>
      <c r="C233" s="28" t="s">
        <v>252</v>
      </c>
      <c r="D233" s="28" t="s">
        <v>232</v>
      </c>
      <c r="E233" s="278" t="s">
        <v>4749</v>
      </c>
      <c r="F233" s="181" t="s">
        <v>4750</v>
      </c>
      <c r="G233" s="21" t="s">
        <v>2968</v>
      </c>
      <c r="H233" s="181" t="s">
        <v>4751</v>
      </c>
      <c r="I233" s="278" t="s">
        <v>186</v>
      </c>
      <c r="J233" s="182">
        <v>30303.48</v>
      </c>
      <c r="K233" s="182">
        <v>29394.375599999999</v>
      </c>
      <c r="L233" s="50">
        <v>0.03</v>
      </c>
      <c r="M233" s="28" t="s">
        <v>199</v>
      </c>
      <c r="N233" s="54" t="s">
        <v>199</v>
      </c>
    </row>
    <row r="234" spans="1:14" ht="19.5" customHeight="1" x14ac:dyDescent="0.25">
      <c r="A234" s="64" t="s">
        <v>71</v>
      </c>
      <c r="B234" s="28" t="s">
        <v>72</v>
      </c>
      <c r="C234" s="28" t="s">
        <v>252</v>
      </c>
      <c r="D234" s="28" t="s">
        <v>232</v>
      </c>
      <c r="E234" s="278" t="s">
        <v>4752</v>
      </c>
      <c r="F234" s="181" t="s">
        <v>4753</v>
      </c>
      <c r="G234" s="21" t="s">
        <v>2968</v>
      </c>
      <c r="H234" s="181" t="s">
        <v>4754</v>
      </c>
      <c r="I234" s="278" t="s">
        <v>186</v>
      </c>
      <c r="J234" s="182">
        <v>3051.08</v>
      </c>
      <c r="K234" s="182">
        <v>2959.5475999999999</v>
      </c>
      <c r="L234" s="50">
        <v>0.03</v>
      </c>
      <c r="M234" s="28" t="s">
        <v>199</v>
      </c>
      <c r="N234" s="54" t="s">
        <v>199</v>
      </c>
    </row>
    <row r="235" spans="1:14" ht="19.5" customHeight="1" x14ac:dyDescent="0.25">
      <c r="A235" s="64" t="s">
        <v>71</v>
      </c>
      <c r="B235" s="28" t="s">
        <v>72</v>
      </c>
      <c r="C235" s="28" t="s">
        <v>252</v>
      </c>
      <c r="D235" s="28" t="s">
        <v>232</v>
      </c>
      <c r="E235" s="278" t="s">
        <v>4755</v>
      </c>
      <c r="F235" s="181" t="s">
        <v>4756</v>
      </c>
      <c r="G235" s="21" t="s">
        <v>2968</v>
      </c>
      <c r="H235" s="181" t="s">
        <v>4757</v>
      </c>
      <c r="I235" s="278" t="s">
        <v>186</v>
      </c>
      <c r="J235" s="182">
        <v>5786.2</v>
      </c>
      <c r="K235" s="182">
        <v>5612.6139999999996</v>
      </c>
      <c r="L235" s="50">
        <v>0.03</v>
      </c>
      <c r="M235" s="28" t="s">
        <v>199</v>
      </c>
      <c r="N235" s="54" t="s">
        <v>199</v>
      </c>
    </row>
    <row r="236" spans="1:14" ht="19.5" customHeight="1" x14ac:dyDescent="0.25">
      <c r="A236" s="64" t="s">
        <v>71</v>
      </c>
      <c r="B236" s="28" t="s">
        <v>72</v>
      </c>
      <c r="C236" s="28" t="s">
        <v>252</v>
      </c>
      <c r="D236" s="28" t="s">
        <v>232</v>
      </c>
      <c r="E236" s="278" t="s">
        <v>4758</v>
      </c>
      <c r="F236" s="181" t="s">
        <v>4759</v>
      </c>
      <c r="G236" s="21" t="s">
        <v>2968</v>
      </c>
      <c r="H236" s="181" t="s">
        <v>4760</v>
      </c>
      <c r="I236" s="278" t="s">
        <v>186</v>
      </c>
      <c r="J236" s="182">
        <v>8234.9599999999991</v>
      </c>
      <c r="K236" s="182">
        <v>7987.9111999999986</v>
      </c>
      <c r="L236" s="50">
        <v>0.03</v>
      </c>
      <c r="M236" s="28" t="s">
        <v>199</v>
      </c>
      <c r="N236" s="54" t="s">
        <v>199</v>
      </c>
    </row>
    <row r="237" spans="1:14" ht="19.5" customHeight="1" x14ac:dyDescent="0.25">
      <c r="A237" s="64" t="s">
        <v>71</v>
      </c>
      <c r="B237" s="28" t="s">
        <v>72</v>
      </c>
      <c r="C237" s="28" t="s">
        <v>252</v>
      </c>
      <c r="D237" s="28" t="s">
        <v>232</v>
      </c>
      <c r="E237" s="278" t="s">
        <v>4761</v>
      </c>
      <c r="F237" s="181" t="s">
        <v>4762</v>
      </c>
      <c r="G237" s="21" t="s">
        <v>2968</v>
      </c>
      <c r="H237" s="181" t="s">
        <v>4763</v>
      </c>
      <c r="I237" s="278" t="s">
        <v>186</v>
      </c>
      <c r="J237" s="182">
        <v>10348.01</v>
      </c>
      <c r="K237" s="182">
        <v>10037.5697</v>
      </c>
      <c r="L237" s="50">
        <v>0.03</v>
      </c>
      <c r="M237" s="28" t="s">
        <v>199</v>
      </c>
      <c r="N237" s="54" t="s">
        <v>199</v>
      </c>
    </row>
    <row r="238" spans="1:14" ht="19.5" customHeight="1" x14ac:dyDescent="0.25">
      <c r="A238" s="64" t="s">
        <v>71</v>
      </c>
      <c r="B238" s="28" t="s">
        <v>72</v>
      </c>
      <c r="C238" s="28" t="s">
        <v>252</v>
      </c>
      <c r="D238" s="28" t="s">
        <v>232</v>
      </c>
      <c r="E238" s="278" t="s">
        <v>4764</v>
      </c>
      <c r="F238" s="181" t="s">
        <v>4765</v>
      </c>
      <c r="G238" s="21" t="s">
        <v>2968</v>
      </c>
      <c r="H238" s="181" t="s">
        <v>4766</v>
      </c>
      <c r="I238" s="278" t="s">
        <v>186</v>
      </c>
      <c r="J238" s="182">
        <v>12194.46</v>
      </c>
      <c r="K238" s="182">
        <v>11828.626199999999</v>
      </c>
      <c r="L238" s="50">
        <v>0.03</v>
      </c>
      <c r="M238" s="28" t="s">
        <v>199</v>
      </c>
      <c r="N238" s="54" t="s">
        <v>199</v>
      </c>
    </row>
    <row r="239" spans="1:14" ht="19.5" customHeight="1" x14ac:dyDescent="0.25">
      <c r="A239" s="64" t="s">
        <v>71</v>
      </c>
      <c r="B239" s="28" t="s">
        <v>72</v>
      </c>
      <c r="C239" s="28" t="s">
        <v>252</v>
      </c>
      <c r="D239" s="28" t="s">
        <v>232</v>
      </c>
      <c r="E239" s="278" t="s">
        <v>4767</v>
      </c>
      <c r="F239" s="181" t="s">
        <v>4768</v>
      </c>
      <c r="G239" s="21" t="s">
        <v>2968</v>
      </c>
      <c r="H239" s="181" t="s">
        <v>4769</v>
      </c>
      <c r="I239" s="278" t="s">
        <v>186</v>
      </c>
      <c r="J239" s="182">
        <v>15522.02</v>
      </c>
      <c r="K239" s="182">
        <v>15056.359399999999</v>
      </c>
      <c r="L239" s="50">
        <v>0.03</v>
      </c>
      <c r="M239" s="28" t="s">
        <v>199</v>
      </c>
      <c r="N239" s="54" t="s">
        <v>199</v>
      </c>
    </row>
    <row r="240" spans="1:14" ht="19.5" customHeight="1" x14ac:dyDescent="0.25">
      <c r="A240" s="64" t="s">
        <v>71</v>
      </c>
      <c r="B240" s="28" t="s">
        <v>72</v>
      </c>
      <c r="C240" s="28" t="s">
        <v>252</v>
      </c>
      <c r="D240" s="28" t="s">
        <v>232</v>
      </c>
      <c r="E240" s="278" t="s">
        <v>4770</v>
      </c>
      <c r="F240" s="181" t="s">
        <v>4771</v>
      </c>
      <c r="G240" s="21" t="s">
        <v>2968</v>
      </c>
      <c r="H240" s="181" t="s">
        <v>4772</v>
      </c>
      <c r="I240" s="278" t="s">
        <v>186</v>
      </c>
      <c r="J240" s="182">
        <v>19214.91</v>
      </c>
      <c r="K240" s="182">
        <v>18638.4627</v>
      </c>
      <c r="L240" s="50">
        <v>0.03</v>
      </c>
      <c r="M240" s="28" t="s">
        <v>199</v>
      </c>
      <c r="N240" s="54" t="s">
        <v>199</v>
      </c>
    </row>
    <row r="241" spans="1:14" ht="19.5" customHeight="1" x14ac:dyDescent="0.25">
      <c r="A241" s="64" t="s">
        <v>71</v>
      </c>
      <c r="B241" s="28" t="s">
        <v>72</v>
      </c>
      <c r="C241" s="28" t="s">
        <v>252</v>
      </c>
      <c r="D241" s="28" t="s">
        <v>232</v>
      </c>
      <c r="E241" s="278" t="s">
        <v>4773</v>
      </c>
      <c r="F241" s="181" t="s">
        <v>4774</v>
      </c>
      <c r="G241" s="21" t="s">
        <v>2968</v>
      </c>
      <c r="H241" s="181" t="s">
        <v>4775</v>
      </c>
      <c r="I241" s="278" t="s">
        <v>186</v>
      </c>
      <c r="J241" s="182">
        <v>23144.79</v>
      </c>
      <c r="K241" s="182">
        <v>22450.4463</v>
      </c>
      <c r="L241" s="50">
        <v>0.03</v>
      </c>
      <c r="M241" s="28" t="s">
        <v>199</v>
      </c>
      <c r="N241" s="54" t="s">
        <v>199</v>
      </c>
    </row>
    <row r="242" spans="1:14" ht="19.5" customHeight="1" x14ac:dyDescent="0.25">
      <c r="A242" s="64" t="s">
        <v>71</v>
      </c>
      <c r="B242" s="28" t="s">
        <v>72</v>
      </c>
      <c r="C242" s="28" t="s">
        <v>252</v>
      </c>
      <c r="D242" s="28" t="s">
        <v>232</v>
      </c>
      <c r="E242" s="278" t="s">
        <v>4776</v>
      </c>
      <c r="F242" s="181" t="s">
        <v>4777</v>
      </c>
      <c r="G242" s="21" t="s">
        <v>2968</v>
      </c>
      <c r="H242" s="181" t="s">
        <v>4778</v>
      </c>
      <c r="I242" s="278" t="s">
        <v>186</v>
      </c>
      <c r="J242" s="182">
        <v>27459.75</v>
      </c>
      <c r="K242" s="182">
        <v>26635.9575</v>
      </c>
      <c r="L242" s="50">
        <v>0.03</v>
      </c>
      <c r="M242" s="28" t="s">
        <v>199</v>
      </c>
      <c r="N242" s="54" t="s">
        <v>199</v>
      </c>
    </row>
    <row r="243" spans="1:14" ht="19.5" customHeight="1" x14ac:dyDescent="0.25">
      <c r="A243" s="64" t="s">
        <v>71</v>
      </c>
      <c r="B243" s="28" t="s">
        <v>72</v>
      </c>
      <c r="C243" s="28" t="s">
        <v>252</v>
      </c>
      <c r="D243" s="28" t="s">
        <v>232</v>
      </c>
      <c r="E243" s="278" t="s">
        <v>4779</v>
      </c>
      <c r="F243" s="181" t="s">
        <v>4780</v>
      </c>
      <c r="G243" s="21" t="s">
        <v>2968</v>
      </c>
      <c r="H243" s="181" t="s">
        <v>4781</v>
      </c>
      <c r="I243" s="278" t="s">
        <v>186</v>
      </c>
      <c r="J243" s="182">
        <v>1579.85</v>
      </c>
      <c r="K243" s="182">
        <v>1532.4544999999998</v>
      </c>
      <c r="L243" s="50">
        <v>0.03</v>
      </c>
      <c r="M243" s="28" t="s">
        <v>199</v>
      </c>
      <c r="N243" s="54" t="s">
        <v>199</v>
      </c>
    </row>
    <row r="244" spans="1:14" ht="19.5" customHeight="1" x14ac:dyDescent="0.25">
      <c r="A244" s="64" t="s">
        <v>71</v>
      </c>
      <c r="B244" s="28" t="s">
        <v>72</v>
      </c>
      <c r="C244" s="28" t="s">
        <v>252</v>
      </c>
      <c r="D244" s="28" t="s">
        <v>232</v>
      </c>
      <c r="E244" s="278" t="s">
        <v>4782</v>
      </c>
      <c r="F244" s="181" t="s">
        <v>4783</v>
      </c>
      <c r="G244" s="21" t="s">
        <v>2968</v>
      </c>
      <c r="H244" s="181" t="s">
        <v>4784</v>
      </c>
      <c r="I244" s="278" t="s">
        <v>186</v>
      </c>
      <c r="J244" s="182">
        <v>770.18</v>
      </c>
      <c r="K244" s="182">
        <v>747.07459999999992</v>
      </c>
      <c r="L244" s="50">
        <v>0.03</v>
      </c>
      <c r="M244" s="28" t="s">
        <v>199</v>
      </c>
      <c r="N244" s="54" t="s">
        <v>199</v>
      </c>
    </row>
    <row r="245" spans="1:14" ht="19.5" customHeight="1" x14ac:dyDescent="0.25">
      <c r="A245" s="64" t="s">
        <v>71</v>
      </c>
      <c r="B245" s="28" t="s">
        <v>72</v>
      </c>
      <c r="C245" s="28" t="s">
        <v>252</v>
      </c>
      <c r="D245" s="28" t="s">
        <v>232</v>
      </c>
      <c r="E245" s="278" t="s">
        <v>4785</v>
      </c>
      <c r="F245" s="181" t="s">
        <v>4786</v>
      </c>
      <c r="G245" s="21" t="s">
        <v>2968</v>
      </c>
      <c r="H245" s="181" t="s">
        <v>4787</v>
      </c>
      <c r="I245" s="278" t="s">
        <v>186</v>
      </c>
      <c r="J245" s="182">
        <v>967.66</v>
      </c>
      <c r="K245" s="182">
        <v>938.63019999999995</v>
      </c>
      <c r="L245" s="50">
        <v>0.03</v>
      </c>
      <c r="M245" s="28" t="s">
        <v>199</v>
      </c>
      <c r="N245" s="54" t="s">
        <v>199</v>
      </c>
    </row>
    <row r="246" spans="1:14" ht="19.5" customHeight="1" x14ac:dyDescent="0.25">
      <c r="A246" s="64" t="s">
        <v>71</v>
      </c>
      <c r="B246" s="28" t="s">
        <v>72</v>
      </c>
      <c r="C246" s="28" t="s">
        <v>252</v>
      </c>
      <c r="D246" s="28" t="s">
        <v>232</v>
      </c>
      <c r="E246" s="278" t="s">
        <v>4788</v>
      </c>
      <c r="F246" s="181" t="s">
        <v>4789</v>
      </c>
      <c r="G246" s="21" t="s">
        <v>2968</v>
      </c>
      <c r="H246" s="181" t="s">
        <v>4790</v>
      </c>
      <c r="I246" s="278" t="s">
        <v>186</v>
      </c>
      <c r="J246" s="182">
        <v>1105.8900000000001</v>
      </c>
      <c r="K246" s="182">
        <v>1072.7133000000001</v>
      </c>
      <c r="L246" s="50">
        <v>0.03</v>
      </c>
      <c r="M246" s="28" t="s">
        <v>199</v>
      </c>
      <c r="N246" s="54" t="s">
        <v>199</v>
      </c>
    </row>
    <row r="247" spans="1:14" ht="19.5" customHeight="1" x14ac:dyDescent="0.25">
      <c r="A247" s="64" t="s">
        <v>71</v>
      </c>
      <c r="B247" s="28" t="s">
        <v>72</v>
      </c>
      <c r="C247" s="28" t="s">
        <v>252</v>
      </c>
      <c r="D247" s="28" t="s">
        <v>232</v>
      </c>
      <c r="E247" s="278" t="s">
        <v>4791</v>
      </c>
      <c r="F247" s="181" t="s">
        <v>4792</v>
      </c>
      <c r="G247" s="21" t="s">
        <v>2968</v>
      </c>
      <c r="H247" s="181" t="s">
        <v>4793</v>
      </c>
      <c r="I247" s="278" t="s">
        <v>186</v>
      </c>
      <c r="J247" s="182">
        <v>1333</v>
      </c>
      <c r="K247" s="182">
        <v>1293.01</v>
      </c>
      <c r="L247" s="50">
        <v>0.03</v>
      </c>
      <c r="M247" s="28" t="s">
        <v>199</v>
      </c>
      <c r="N247" s="54" t="s">
        <v>199</v>
      </c>
    </row>
    <row r="248" spans="1:14" ht="19.5" customHeight="1" x14ac:dyDescent="0.25">
      <c r="A248" s="64" t="s">
        <v>71</v>
      </c>
      <c r="B248" s="28" t="s">
        <v>72</v>
      </c>
      <c r="C248" s="28" t="s">
        <v>252</v>
      </c>
      <c r="D248" s="28" t="s">
        <v>232</v>
      </c>
      <c r="E248" s="278" t="s">
        <v>4794</v>
      </c>
      <c r="F248" s="181" t="s">
        <v>4795</v>
      </c>
      <c r="G248" s="21" t="s">
        <v>2968</v>
      </c>
      <c r="H248" s="181" t="s">
        <v>4796</v>
      </c>
      <c r="I248" s="278" t="s">
        <v>186</v>
      </c>
      <c r="J248" s="182">
        <v>108.61</v>
      </c>
      <c r="K248" s="182">
        <v>105.35169999999999</v>
      </c>
      <c r="L248" s="50">
        <v>0.03</v>
      </c>
      <c r="M248" s="28" t="s">
        <v>199</v>
      </c>
      <c r="N248" s="54" t="s">
        <v>199</v>
      </c>
    </row>
    <row r="249" spans="1:14" ht="19.5" customHeight="1" x14ac:dyDescent="0.25">
      <c r="A249" s="64" t="s">
        <v>71</v>
      </c>
      <c r="B249" s="28" t="s">
        <v>72</v>
      </c>
      <c r="C249" s="28" t="s">
        <v>252</v>
      </c>
      <c r="D249" s="28" t="s">
        <v>232</v>
      </c>
      <c r="E249" s="278" t="s">
        <v>4797</v>
      </c>
      <c r="F249" s="181" t="s">
        <v>4798</v>
      </c>
      <c r="G249" s="21" t="s">
        <v>2968</v>
      </c>
      <c r="H249" s="181" t="s">
        <v>4799</v>
      </c>
      <c r="I249" s="278" t="s">
        <v>186</v>
      </c>
      <c r="J249" s="182">
        <v>217.23</v>
      </c>
      <c r="K249" s="182">
        <v>210.7131</v>
      </c>
      <c r="L249" s="50">
        <v>0.03</v>
      </c>
      <c r="M249" s="28" t="s">
        <v>199</v>
      </c>
      <c r="N249" s="54" t="s">
        <v>199</v>
      </c>
    </row>
    <row r="250" spans="1:14" ht="19.5" customHeight="1" x14ac:dyDescent="0.25">
      <c r="A250" s="64" t="s">
        <v>71</v>
      </c>
      <c r="B250" s="28" t="s">
        <v>72</v>
      </c>
      <c r="C250" s="28" t="s">
        <v>252</v>
      </c>
      <c r="D250" s="28" t="s">
        <v>232</v>
      </c>
      <c r="E250" s="278" t="s">
        <v>4800</v>
      </c>
      <c r="F250" s="181" t="s">
        <v>4801</v>
      </c>
      <c r="G250" s="21" t="s">
        <v>2968</v>
      </c>
      <c r="H250" s="181" t="s">
        <v>4802</v>
      </c>
      <c r="I250" s="278" t="s">
        <v>186</v>
      </c>
      <c r="J250" s="182">
        <v>296.22000000000003</v>
      </c>
      <c r="K250" s="182">
        <v>287.33340000000004</v>
      </c>
      <c r="L250" s="50">
        <v>0.03</v>
      </c>
      <c r="M250" s="28" t="s">
        <v>199</v>
      </c>
      <c r="N250" s="54" t="s">
        <v>199</v>
      </c>
    </row>
    <row r="251" spans="1:14" ht="19.5" customHeight="1" x14ac:dyDescent="0.25">
      <c r="A251" s="64" t="s">
        <v>71</v>
      </c>
      <c r="B251" s="28" t="s">
        <v>72</v>
      </c>
      <c r="C251" s="28" t="s">
        <v>252</v>
      </c>
      <c r="D251" s="28" t="s">
        <v>232</v>
      </c>
      <c r="E251" s="278" t="s">
        <v>4803</v>
      </c>
      <c r="F251" s="181" t="s">
        <v>4804</v>
      </c>
      <c r="G251" s="21" t="s">
        <v>2968</v>
      </c>
      <c r="H251" s="181" t="s">
        <v>4805</v>
      </c>
      <c r="I251" s="278" t="s">
        <v>186</v>
      </c>
      <c r="J251" s="182">
        <v>394.96</v>
      </c>
      <c r="K251" s="182">
        <v>383.1112</v>
      </c>
      <c r="L251" s="50">
        <v>0.03</v>
      </c>
      <c r="M251" s="28" t="s">
        <v>199</v>
      </c>
      <c r="N251" s="54" t="s">
        <v>199</v>
      </c>
    </row>
    <row r="252" spans="1:14" ht="19.5" customHeight="1" x14ac:dyDescent="0.25">
      <c r="A252" s="64" t="s">
        <v>71</v>
      </c>
      <c r="B252" s="28" t="s">
        <v>72</v>
      </c>
      <c r="C252" s="28" t="s">
        <v>252</v>
      </c>
      <c r="D252" s="28" t="s">
        <v>232</v>
      </c>
      <c r="E252" s="278" t="s">
        <v>4806</v>
      </c>
      <c r="F252" s="181" t="s">
        <v>4807</v>
      </c>
      <c r="G252" s="21" t="s">
        <v>2968</v>
      </c>
      <c r="H252" s="181" t="s">
        <v>4808</v>
      </c>
      <c r="I252" s="278" t="s">
        <v>186</v>
      </c>
      <c r="J252" s="182">
        <v>444.33</v>
      </c>
      <c r="K252" s="182">
        <v>431.00009999999997</v>
      </c>
      <c r="L252" s="50">
        <v>0.03</v>
      </c>
      <c r="M252" s="28" t="s">
        <v>199</v>
      </c>
      <c r="N252" s="54" t="s">
        <v>199</v>
      </c>
    </row>
    <row r="253" spans="1:14" ht="19.5" customHeight="1" x14ac:dyDescent="0.25">
      <c r="A253" s="64" t="s">
        <v>71</v>
      </c>
      <c r="B253" s="28" t="s">
        <v>72</v>
      </c>
      <c r="C253" s="28" t="s">
        <v>252</v>
      </c>
      <c r="D253" s="28" t="s">
        <v>232</v>
      </c>
      <c r="E253" s="278" t="s">
        <v>4809</v>
      </c>
      <c r="F253" s="181" t="s">
        <v>4810</v>
      </c>
      <c r="G253" s="21" t="s">
        <v>2968</v>
      </c>
      <c r="H253" s="181" t="s">
        <v>4811</v>
      </c>
      <c r="I253" s="278" t="s">
        <v>186</v>
      </c>
      <c r="J253" s="182">
        <v>592.44000000000005</v>
      </c>
      <c r="K253" s="182">
        <v>574.66680000000008</v>
      </c>
      <c r="L253" s="50">
        <v>0.03</v>
      </c>
      <c r="M253" s="28" t="s">
        <v>199</v>
      </c>
      <c r="N253" s="54" t="s">
        <v>199</v>
      </c>
    </row>
    <row r="254" spans="1:14" ht="19.5" customHeight="1" x14ac:dyDescent="0.25">
      <c r="A254" s="64" t="s">
        <v>71</v>
      </c>
      <c r="B254" s="28" t="s">
        <v>72</v>
      </c>
      <c r="C254" s="28" t="s">
        <v>252</v>
      </c>
      <c r="D254" s="28" t="s">
        <v>232</v>
      </c>
      <c r="E254" s="278" t="s">
        <v>4812</v>
      </c>
      <c r="F254" s="181" t="s">
        <v>4813</v>
      </c>
      <c r="G254" s="21" t="s">
        <v>2968</v>
      </c>
      <c r="H254" s="181" t="s">
        <v>4814</v>
      </c>
      <c r="I254" s="278" t="s">
        <v>186</v>
      </c>
      <c r="J254" s="182">
        <v>691.18</v>
      </c>
      <c r="K254" s="182">
        <v>670.44459999999992</v>
      </c>
      <c r="L254" s="50">
        <v>0.03</v>
      </c>
      <c r="M254" s="28" t="s">
        <v>199</v>
      </c>
      <c r="N254" s="54" t="s">
        <v>199</v>
      </c>
    </row>
    <row r="255" spans="1:14" ht="19.5" customHeight="1" x14ac:dyDescent="0.25">
      <c r="A255" s="64" t="s">
        <v>71</v>
      </c>
      <c r="B255" s="28" t="s">
        <v>72</v>
      </c>
      <c r="C255" s="28" t="s">
        <v>252</v>
      </c>
      <c r="D255" s="28" t="s">
        <v>232</v>
      </c>
      <c r="E255" s="278" t="s">
        <v>4815</v>
      </c>
      <c r="F255" s="181" t="s">
        <v>4816</v>
      </c>
      <c r="G255" s="21" t="s">
        <v>2968</v>
      </c>
      <c r="H255" s="181" t="s">
        <v>4817</v>
      </c>
      <c r="I255" s="278" t="s">
        <v>186</v>
      </c>
      <c r="J255" s="182">
        <v>868.92</v>
      </c>
      <c r="K255" s="182">
        <v>842.85239999999999</v>
      </c>
      <c r="L255" s="50">
        <v>0.03</v>
      </c>
      <c r="M255" s="28" t="s">
        <v>199</v>
      </c>
      <c r="N255" s="54" t="s">
        <v>199</v>
      </c>
    </row>
    <row r="256" spans="1:14" ht="19.5" customHeight="1" x14ac:dyDescent="0.25">
      <c r="A256" s="64" t="s">
        <v>71</v>
      </c>
      <c r="B256" s="28" t="s">
        <v>72</v>
      </c>
      <c r="C256" s="28" t="s">
        <v>252</v>
      </c>
      <c r="D256" s="28" t="s">
        <v>232</v>
      </c>
      <c r="E256" s="278" t="s">
        <v>4818</v>
      </c>
      <c r="F256" s="181" t="s">
        <v>4819</v>
      </c>
      <c r="G256" s="21" t="s">
        <v>2968</v>
      </c>
      <c r="H256" s="181" t="s">
        <v>4820</v>
      </c>
      <c r="I256" s="278" t="s">
        <v>186</v>
      </c>
      <c r="J256" s="182">
        <v>977.53</v>
      </c>
      <c r="K256" s="182">
        <v>948.20409999999993</v>
      </c>
      <c r="L256" s="50">
        <v>0.03</v>
      </c>
      <c r="M256" s="28" t="s">
        <v>199</v>
      </c>
      <c r="N256" s="54" t="s">
        <v>199</v>
      </c>
    </row>
    <row r="257" spans="1:14" ht="19.5" customHeight="1" x14ac:dyDescent="0.25">
      <c r="A257" s="64" t="s">
        <v>71</v>
      </c>
      <c r="B257" s="28" t="s">
        <v>72</v>
      </c>
      <c r="C257" s="28" t="s">
        <v>252</v>
      </c>
      <c r="D257" s="28" t="s">
        <v>232</v>
      </c>
      <c r="E257" s="278" t="s">
        <v>4821</v>
      </c>
      <c r="F257" s="181" t="s">
        <v>4822</v>
      </c>
      <c r="G257" s="21" t="s">
        <v>2968</v>
      </c>
      <c r="H257" s="181" t="s">
        <v>4823</v>
      </c>
      <c r="I257" s="278" t="s">
        <v>186</v>
      </c>
      <c r="J257" s="182">
        <v>6220.65</v>
      </c>
      <c r="K257" s="182">
        <v>6034.0304999999998</v>
      </c>
      <c r="L257" s="50">
        <v>0.03</v>
      </c>
      <c r="M257" s="28" t="s">
        <v>199</v>
      </c>
      <c r="N257" s="54" t="s">
        <v>199</v>
      </c>
    </row>
    <row r="258" spans="1:14" ht="19.5" customHeight="1" x14ac:dyDescent="0.25">
      <c r="A258" s="64" t="s">
        <v>71</v>
      </c>
      <c r="B258" s="28" t="s">
        <v>72</v>
      </c>
      <c r="C258" s="28" t="s">
        <v>252</v>
      </c>
      <c r="D258" s="28" t="s">
        <v>232</v>
      </c>
      <c r="E258" s="278" t="s">
        <v>4824</v>
      </c>
      <c r="F258" s="181" t="s">
        <v>4825</v>
      </c>
      <c r="G258" s="21" t="s">
        <v>2968</v>
      </c>
      <c r="H258" s="181" t="s">
        <v>4826</v>
      </c>
      <c r="I258" s="278" t="s">
        <v>186</v>
      </c>
      <c r="J258" s="182">
        <v>3021.46</v>
      </c>
      <c r="K258" s="182">
        <v>2930.8161999999998</v>
      </c>
      <c r="L258" s="50">
        <v>0.03</v>
      </c>
      <c r="M258" s="28" t="s">
        <v>199</v>
      </c>
      <c r="N258" s="54" t="s">
        <v>199</v>
      </c>
    </row>
    <row r="259" spans="1:14" ht="19.5" customHeight="1" x14ac:dyDescent="0.25">
      <c r="A259" s="64" t="s">
        <v>71</v>
      </c>
      <c r="B259" s="28" t="s">
        <v>72</v>
      </c>
      <c r="C259" s="28" t="s">
        <v>252</v>
      </c>
      <c r="D259" s="28" t="s">
        <v>232</v>
      </c>
      <c r="E259" s="278" t="s">
        <v>4827</v>
      </c>
      <c r="F259" s="181" t="s">
        <v>4828</v>
      </c>
      <c r="G259" s="21" t="s">
        <v>2968</v>
      </c>
      <c r="H259" s="181" t="s">
        <v>4829</v>
      </c>
      <c r="I259" s="278" t="s">
        <v>186</v>
      </c>
      <c r="J259" s="182">
        <v>3732.39</v>
      </c>
      <c r="K259" s="182">
        <v>3620.4182999999998</v>
      </c>
      <c r="L259" s="50">
        <v>0.03</v>
      </c>
      <c r="M259" s="28" t="s">
        <v>199</v>
      </c>
      <c r="N259" s="54" t="s">
        <v>199</v>
      </c>
    </row>
    <row r="260" spans="1:14" ht="19.5" customHeight="1" x14ac:dyDescent="0.25">
      <c r="A260" s="64" t="s">
        <v>71</v>
      </c>
      <c r="B260" s="28" t="s">
        <v>72</v>
      </c>
      <c r="C260" s="28" t="s">
        <v>252</v>
      </c>
      <c r="D260" s="28" t="s">
        <v>232</v>
      </c>
      <c r="E260" s="278" t="s">
        <v>4830</v>
      </c>
      <c r="F260" s="181" t="s">
        <v>4831</v>
      </c>
      <c r="G260" s="21" t="s">
        <v>2968</v>
      </c>
      <c r="H260" s="181" t="s">
        <v>4832</v>
      </c>
      <c r="I260" s="278" t="s">
        <v>186</v>
      </c>
      <c r="J260" s="182">
        <v>4502.57</v>
      </c>
      <c r="K260" s="182">
        <v>4367.4928999999993</v>
      </c>
      <c r="L260" s="50">
        <v>0.03</v>
      </c>
      <c r="M260" s="28" t="s">
        <v>199</v>
      </c>
      <c r="N260" s="54" t="s">
        <v>199</v>
      </c>
    </row>
    <row r="261" spans="1:14" ht="19.5" customHeight="1" x14ac:dyDescent="0.25">
      <c r="A261" s="64" t="s">
        <v>71</v>
      </c>
      <c r="B261" s="28" t="s">
        <v>72</v>
      </c>
      <c r="C261" s="28" t="s">
        <v>252</v>
      </c>
      <c r="D261" s="28" t="s">
        <v>232</v>
      </c>
      <c r="E261" s="278" t="s">
        <v>4833</v>
      </c>
      <c r="F261" s="181" t="s">
        <v>4834</v>
      </c>
      <c r="G261" s="21" t="s">
        <v>2968</v>
      </c>
      <c r="H261" s="181" t="s">
        <v>4835</v>
      </c>
      <c r="I261" s="278" t="s">
        <v>186</v>
      </c>
      <c r="J261" s="182">
        <v>5331.99</v>
      </c>
      <c r="K261" s="182">
        <v>5172.0302999999994</v>
      </c>
      <c r="L261" s="50">
        <v>0.03</v>
      </c>
      <c r="M261" s="28" t="s">
        <v>199</v>
      </c>
      <c r="N261" s="54" t="s">
        <v>199</v>
      </c>
    </row>
    <row r="262" spans="1:14" ht="19.5" customHeight="1" x14ac:dyDescent="0.25">
      <c r="A262" s="64" t="s">
        <v>71</v>
      </c>
      <c r="B262" s="28" t="s">
        <v>72</v>
      </c>
      <c r="C262" s="28" t="s">
        <v>252</v>
      </c>
      <c r="D262" s="28" t="s">
        <v>232</v>
      </c>
      <c r="E262" s="278" t="s">
        <v>4836</v>
      </c>
      <c r="F262" s="181" t="s">
        <v>4837</v>
      </c>
      <c r="G262" s="21" t="s">
        <v>2968</v>
      </c>
      <c r="H262" s="181" t="s">
        <v>4838</v>
      </c>
      <c r="I262" s="278" t="s">
        <v>186</v>
      </c>
      <c r="J262" s="182">
        <v>444.33</v>
      </c>
      <c r="K262" s="182">
        <v>431.00009999999997</v>
      </c>
      <c r="L262" s="50">
        <v>0.03</v>
      </c>
      <c r="M262" s="28" t="s">
        <v>199</v>
      </c>
      <c r="N262" s="54" t="s">
        <v>199</v>
      </c>
    </row>
    <row r="263" spans="1:14" ht="19.5" customHeight="1" x14ac:dyDescent="0.25">
      <c r="A263" s="64" t="s">
        <v>71</v>
      </c>
      <c r="B263" s="28" t="s">
        <v>72</v>
      </c>
      <c r="C263" s="28" t="s">
        <v>252</v>
      </c>
      <c r="D263" s="28" t="s">
        <v>232</v>
      </c>
      <c r="E263" s="278" t="s">
        <v>4839</v>
      </c>
      <c r="F263" s="181" t="s">
        <v>4840</v>
      </c>
      <c r="G263" s="21" t="s">
        <v>2968</v>
      </c>
      <c r="H263" s="181" t="s">
        <v>4841</v>
      </c>
      <c r="I263" s="278" t="s">
        <v>186</v>
      </c>
      <c r="J263" s="182">
        <v>849.17</v>
      </c>
      <c r="K263" s="182">
        <v>823.69489999999996</v>
      </c>
      <c r="L263" s="50">
        <v>0.03</v>
      </c>
      <c r="M263" s="28" t="s">
        <v>199</v>
      </c>
      <c r="N263" s="54" t="s">
        <v>199</v>
      </c>
    </row>
    <row r="264" spans="1:14" ht="19.5" customHeight="1" x14ac:dyDescent="0.25">
      <c r="A264" s="64" t="s">
        <v>71</v>
      </c>
      <c r="B264" s="28" t="s">
        <v>72</v>
      </c>
      <c r="C264" s="28" t="s">
        <v>252</v>
      </c>
      <c r="D264" s="28" t="s">
        <v>232</v>
      </c>
      <c r="E264" s="278" t="s">
        <v>4842</v>
      </c>
      <c r="F264" s="181" t="s">
        <v>4843</v>
      </c>
      <c r="G264" s="21" t="s">
        <v>2968</v>
      </c>
      <c r="H264" s="181" t="s">
        <v>4844</v>
      </c>
      <c r="I264" s="278" t="s">
        <v>186</v>
      </c>
      <c r="J264" s="182">
        <v>1214.51</v>
      </c>
      <c r="K264" s="182">
        <v>1178.0746999999999</v>
      </c>
      <c r="L264" s="50">
        <v>0.03</v>
      </c>
      <c r="M264" s="28" t="s">
        <v>199</v>
      </c>
      <c r="N264" s="54" t="s">
        <v>199</v>
      </c>
    </row>
    <row r="265" spans="1:14" ht="19.5" customHeight="1" x14ac:dyDescent="0.25">
      <c r="A265" s="64" t="s">
        <v>71</v>
      </c>
      <c r="B265" s="28" t="s">
        <v>72</v>
      </c>
      <c r="C265" s="28" t="s">
        <v>252</v>
      </c>
      <c r="D265" s="28" t="s">
        <v>232</v>
      </c>
      <c r="E265" s="278" t="s">
        <v>4845</v>
      </c>
      <c r="F265" s="181" t="s">
        <v>4846</v>
      </c>
      <c r="G265" s="21" t="s">
        <v>2968</v>
      </c>
      <c r="H265" s="181" t="s">
        <v>4847</v>
      </c>
      <c r="I265" s="278" t="s">
        <v>186</v>
      </c>
      <c r="J265" s="182">
        <v>1500.86</v>
      </c>
      <c r="K265" s="182">
        <v>1455.8341999999998</v>
      </c>
      <c r="L265" s="50">
        <v>0.03</v>
      </c>
      <c r="M265" s="28" t="s">
        <v>199</v>
      </c>
      <c r="N265" s="54" t="s">
        <v>199</v>
      </c>
    </row>
    <row r="266" spans="1:14" ht="19.5" customHeight="1" x14ac:dyDescent="0.25">
      <c r="A266" s="64" t="s">
        <v>71</v>
      </c>
      <c r="B266" s="28" t="s">
        <v>72</v>
      </c>
      <c r="C266" s="28" t="s">
        <v>252</v>
      </c>
      <c r="D266" s="28" t="s">
        <v>232</v>
      </c>
      <c r="E266" s="278" t="s">
        <v>4848</v>
      </c>
      <c r="F266" s="181" t="s">
        <v>4849</v>
      </c>
      <c r="G266" s="21" t="s">
        <v>2968</v>
      </c>
      <c r="H266" s="181" t="s">
        <v>4850</v>
      </c>
      <c r="I266" s="278" t="s">
        <v>186</v>
      </c>
      <c r="J266" s="182">
        <v>1777.33</v>
      </c>
      <c r="K266" s="182">
        <v>1724.0101</v>
      </c>
      <c r="L266" s="50">
        <v>0.03</v>
      </c>
      <c r="M266" s="28" t="s">
        <v>199</v>
      </c>
      <c r="N266" s="54" t="s">
        <v>199</v>
      </c>
    </row>
    <row r="267" spans="1:14" ht="19.5" customHeight="1" x14ac:dyDescent="0.25">
      <c r="A267" s="64" t="s">
        <v>71</v>
      </c>
      <c r="B267" s="28" t="s">
        <v>72</v>
      </c>
      <c r="C267" s="28" t="s">
        <v>252</v>
      </c>
      <c r="D267" s="28" t="s">
        <v>232</v>
      </c>
      <c r="E267" s="278" t="s">
        <v>4851</v>
      </c>
      <c r="F267" s="181" t="s">
        <v>4852</v>
      </c>
      <c r="G267" s="21" t="s">
        <v>2968</v>
      </c>
      <c r="H267" s="181" t="s">
        <v>4853</v>
      </c>
      <c r="I267" s="278" t="s">
        <v>186</v>
      </c>
      <c r="J267" s="182">
        <v>2251.2800000000002</v>
      </c>
      <c r="K267" s="182">
        <v>2183.7416000000003</v>
      </c>
      <c r="L267" s="50">
        <v>0.03</v>
      </c>
      <c r="M267" s="28" t="s">
        <v>199</v>
      </c>
      <c r="N267" s="54" t="s">
        <v>199</v>
      </c>
    </row>
    <row r="268" spans="1:14" ht="19.5" customHeight="1" x14ac:dyDescent="0.25">
      <c r="A268" s="64" t="s">
        <v>71</v>
      </c>
      <c r="B268" s="28" t="s">
        <v>72</v>
      </c>
      <c r="C268" s="28" t="s">
        <v>252</v>
      </c>
      <c r="D268" s="28" t="s">
        <v>232</v>
      </c>
      <c r="E268" s="278" t="s">
        <v>4854</v>
      </c>
      <c r="F268" s="181" t="s">
        <v>4855</v>
      </c>
      <c r="G268" s="21" t="s">
        <v>2968</v>
      </c>
      <c r="H268" s="181" t="s">
        <v>4856</v>
      </c>
      <c r="I268" s="278" t="s">
        <v>186</v>
      </c>
      <c r="J268" s="182">
        <v>2833.85</v>
      </c>
      <c r="K268" s="182">
        <v>2748.8344999999999</v>
      </c>
      <c r="L268" s="50">
        <v>0.03</v>
      </c>
      <c r="M268" s="28" t="s">
        <v>199</v>
      </c>
      <c r="N268" s="54" t="s">
        <v>199</v>
      </c>
    </row>
    <row r="269" spans="1:14" ht="19.5" customHeight="1" x14ac:dyDescent="0.25">
      <c r="A269" s="64" t="s">
        <v>71</v>
      </c>
      <c r="B269" s="28" t="s">
        <v>72</v>
      </c>
      <c r="C269" s="28" t="s">
        <v>252</v>
      </c>
      <c r="D269" s="28" t="s">
        <v>232</v>
      </c>
      <c r="E269" s="278" t="s">
        <v>4857</v>
      </c>
      <c r="F269" s="181" t="s">
        <v>4858</v>
      </c>
      <c r="G269" s="21" t="s">
        <v>2968</v>
      </c>
      <c r="H269" s="181" t="s">
        <v>4859</v>
      </c>
      <c r="I269" s="278" t="s">
        <v>186</v>
      </c>
      <c r="J269" s="182">
        <v>3396.68</v>
      </c>
      <c r="K269" s="182">
        <v>3294.7795999999998</v>
      </c>
      <c r="L269" s="50">
        <v>0.03</v>
      </c>
      <c r="M269" s="28" t="s">
        <v>199</v>
      </c>
      <c r="N269" s="54" t="s">
        <v>199</v>
      </c>
    </row>
    <row r="270" spans="1:14" ht="19.5" customHeight="1" x14ac:dyDescent="0.25">
      <c r="A270" s="64" t="s">
        <v>71</v>
      </c>
      <c r="B270" s="28" t="s">
        <v>72</v>
      </c>
      <c r="C270" s="28" t="s">
        <v>252</v>
      </c>
      <c r="D270" s="28" t="s">
        <v>232</v>
      </c>
      <c r="E270" s="278" t="s">
        <v>4860</v>
      </c>
      <c r="F270" s="181" t="s">
        <v>4861</v>
      </c>
      <c r="G270" s="21" t="s">
        <v>2968</v>
      </c>
      <c r="H270" s="181" t="s">
        <v>4862</v>
      </c>
      <c r="I270" s="278" t="s">
        <v>186</v>
      </c>
      <c r="J270" s="182">
        <v>3998.99</v>
      </c>
      <c r="K270" s="182">
        <v>3879.0202999999997</v>
      </c>
      <c r="L270" s="50">
        <v>0.03</v>
      </c>
      <c r="M270" s="28" t="s">
        <v>199</v>
      </c>
      <c r="N270" s="54" t="s">
        <v>199</v>
      </c>
    </row>
    <row r="271" spans="1:14" ht="19.5" customHeight="1" x14ac:dyDescent="0.25">
      <c r="A271" s="64" t="s">
        <v>71</v>
      </c>
      <c r="B271" s="28" t="s">
        <v>72</v>
      </c>
      <c r="C271" s="28" t="s">
        <v>252</v>
      </c>
      <c r="D271" s="28" t="s">
        <v>232</v>
      </c>
      <c r="E271" s="278" t="s">
        <v>2661</v>
      </c>
      <c r="F271" s="181" t="s">
        <v>4863</v>
      </c>
      <c r="G271" s="21" t="s">
        <v>2968</v>
      </c>
      <c r="H271" s="181" t="s">
        <v>4864</v>
      </c>
      <c r="I271" s="278" t="s">
        <v>186</v>
      </c>
      <c r="J271" s="182">
        <v>7158.69</v>
      </c>
      <c r="K271" s="182">
        <v>6943.9292999999998</v>
      </c>
      <c r="L271" s="50">
        <v>0.03</v>
      </c>
      <c r="M271" s="28" t="s">
        <v>199</v>
      </c>
      <c r="N271" s="54" t="s">
        <v>199</v>
      </c>
    </row>
    <row r="272" spans="1:14" ht="19.5" customHeight="1" x14ac:dyDescent="0.25">
      <c r="A272" s="64" t="s">
        <v>71</v>
      </c>
      <c r="B272" s="28" t="s">
        <v>72</v>
      </c>
      <c r="C272" s="28" t="s">
        <v>252</v>
      </c>
      <c r="D272" s="28" t="s">
        <v>232</v>
      </c>
      <c r="E272" s="278" t="s">
        <v>4865</v>
      </c>
      <c r="F272" s="181" t="s">
        <v>4866</v>
      </c>
      <c r="G272" s="21" t="s">
        <v>2968</v>
      </c>
      <c r="H272" s="181" t="s">
        <v>4867</v>
      </c>
      <c r="I272" s="278" t="s">
        <v>186</v>
      </c>
      <c r="J272" s="182">
        <v>75141.56</v>
      </c>
      <c r="K272" s="182">
        <v>72887.31319999999</v>
      </c>
      <c r="L272" s="50">
        <v>0.03</v>
      </c>
      <c r="M272" s="28" t="s">
        <v>199</v>
      </c>
      <c r="N272" s="54" t="s">
        <v>199</v>
      </c>
    </row>
    <row r="273" spans="1:14" ht="19.5" customHeight="1" x14ac:dyDescent="0.25">
      <c r="A273" s="64" t="s">
        <v>71</v>
      </c>
      <c r="B273" s="28" t="s">
        <v>72</v>
      </c>
      <c r="C273" s="28" t="s">
        <v>252</v>
      </c>
      <c r="D273" s="28" t="s">
        <v>232</v>
      </c>
      <c r="E273" s="278" t="s">
        <v>4868</v>
      </c>
      <c r="F273" s="181" t="s">
        <v>4869</v>
      </c>
      <c r="G273" s="21" t="s">
        <v>2968</v>
      </c>
      <c r="H273" s="181" t="s">
        <v>4870</v>
      </c>
      <c r="I273" s="278" t="s">
        <v>186</v>
      </c>
      <c r="J273" s="182">
        <v>83524.63</v>
      </c>
      <c r="K273" s="182">
        <v>81018.891100000008</v>
      </c>
      <c r="L273" s="50">
        <v>0.03</v>
      </c>
      <c r="M273" s="28" t="s">
        <v>199</v>
      </c>
      <c r="N273" s="54" t="s">
        <v>199</v>
      </c>
    </row>
    <row r="274" spans="1:14" ht="19.5" customHeight="1" x14ac:dyDescent="0.25">
      <c r="A274" s="64" t="s">
        <v>71</v>
      </c>
      <c r="B274" s="28" t="s">
        <v>72</v>
      </c>
      <c r="C274" s="28" t="s">
        <v>252</v>
      </c>
      <c r="D274" s="28" t="s">
        <v>232</v>
      </c>
      <c r="E274" s="278" t="s">
        <v>4871</v>
      </c>
      <c r="F274" s="181" t="s">
        <v>4872</v>
      </c>
      <c r="G274" s="21" t="s">
        <v>2968</v>
      </c>
      <c r="H274" s="181" t="s">
        <v>4873</v>
      </c>
      <c r="I274" s="278" t="s">
        <v>186</v>
      </c>
      <c r="J274" s="182">
        <v>91947.199999999997</v>
      </c>
      <c r="K274" s="182">
        <v>89188.784</v>
      </c>
      <c r="L274" s="50">
        <v>0.03</v>
      </c>
      <c r="M274" s="28" t="s">
        <v>199</v>
      </c>
      <c r="N274" s="54" t="s">
        <v>199</v>
      </c>
    </row>
    <row r="275" spans="1:14" ht="19.5" customHeight="1" x14ac:dyDescent="0.25">
      <c r="A275" s="64" t="s">
        <v>71</v>
      </c>
      <c r="B275" s="28" t="s">
        <v>72</v>
      </c>
      <c r="C275" s="28" t="s">
        <v>252</v>
      </c>
      <c r="D275" s="28" t="s">
        <v>232</v>
      </c>
      <c r="E275" s="278" t="s">
        <v>2664</v>
      </c>
      <c r="F275" s="181" t="s">
        <v>4874</v>
      </c>
      <c r="G275" s="21" t="s">
        <v>2968</v>
      </c>
      <c r="H275" s="181" t="s">
        <v>4875</v>
      </c>
      <c r="I275" s="278" t="s">
        <v>186</v>
      </c>
      <c r="J275" s="182">
        <v>13606.45</v>
      </c>
      <c r="K275" s="182">
        <v>13198.2565</v>
      </c>
      <c r="L275" s="50">
        <v>0.03</v>
      </c>
      <c r="M275" s="28" t="s">
        <v>199</v>
      </c>
      <c r="N275" s="54" t="s">
        <v>199</v>
      </c>
    </row>
    <row r="276" spans="1:14" ht="19.5" customHeight="1" x14ac:dyDescent="0.25">
      <c r="A276" s="64" t="s">
        <v>71</v>
      </c>
      <c r="B276" s="28" t="s">
        <v>72</v>
      </c>
      <c r="C276" s="28" t="s">
        <v>252</v>
      </c>
      <c r="D276" s="28" t="s">
        <v>232</v>
      </c>
      <c r="E276" s="278" t="s">
        <v>2667</v>
      </c>
      <c r="F276" s="181" t="s">
        <v>4876</v>
      </c>
      <c r="G276" s="21" t="s">
        <v>2968</v>
      </c>
      <c r="H276" s="181" t="s">
        <v>4877</v>
      </c>
      <c r="I276" s="278" t="s">
        <v>186</v>
      </c>
      <c r="J276" s="182">
        <v>19343.27</v>
      </c>
      <c r="K276" s="182">
        <v>18762.9719</v>
      </c>
      <c r="L276" s="50">
        <v>0.03</v>
      </c>
      <c r="M276" s="28" t="s">
        <v>199</v>
      </c>
      <c r="N276" s="54" t="s">
        <v>199</v>
      </c>
    </row>
    <row r="277" spans="1:14" ht="19.5" customHeight="1" x14ac:dyDescent="0.25">
      <c r="A277" s="64" t="s">
        <v>71</v>
      </c>
      <c r="B277" s="28" t="s">
        <v>72</v>
      </c>
      <c r="C277" s="28" t="s">
        <v>252</v>
      </c>
      <c r="D277" s="28" t="s">
        <v>232</v>
      </c>
      <c r="E277" s="278" t="s">
        <v>2670</v>
      </c>
      <c r="F277" s="181" t="s">
        <v>4878</v>
      </c>
      <c r="G277" s="21" t="s">
        <v>2968</v>
      </c>
      <c r="H277" s="181" t="s">
        <v>4879</v>
      </c>
      <c r="I277" s="278" t="s">
        <v>186</v>
      </c>
      <c r="J277" s="182">
        <v>24329.67</v>
      </c>
      <c r="K277" s="182">
        <v>23599.779899999998</v>
      </c>
      <c r="L277" s="50">
        <v>0.03</v>
      </c>
      <c r="M277" s="28" t="s">
        <v>199</v>
      </c>
      <c r="N277" s="54" t="s">
        <v>199</v>
      </c>
    </row>
    <row r="278" spans="1:14" ht="19.5" customHeight="1" x14ac:dyDescent="0.25">
      <c r="A278" s="64" t="s">
        <v>71</v>
      </c>
      <c r="B278" s="28" t="s">
        <v>72</v>
      </c>
      <c r="C278" s="28" t="s">
        <v>252</v>
      </c>
      <c r="D278" s="28" t="s">
        <v>232</v>
      </c>
      <c r="E278" s="278" t="s">
        <v>2673</v>
      </c>
      <c r="F278" s="181" t="s">
        <v>4880</v>
      </c>
      <c r="G278" s="21" t="s">
        <v>2968</v>
      </c>
      <c r="H278" s="181" t="s">
        <v>4881</v>
      </c>
      <c r="I278" s="278" t="s">
        <v>186</v>
      </c>
      <c r="J278" s="182">
        <v>28634.76</v>
      </c>
      <c r="K278" s="182">
        <v>27775.717199999999</v>
      </c>
      <c r="L278" s="50">
        <v>0.03</v>
      </c>
      <c r="M278" s="28" t="s">
        <v>199</v>
      </c>
      <c r="N278" s="54" t="s">
        <v>199</v>
      </c>
    </row>
    <row r="279" spans="1:14" ht="19.5" customHeight="1" x14ac:dyDescent="0.25">
      <c r="A279" s="64" t="s">
        <v>71</v>
      </c>
      <c r="B279" s="28" t="s">
        <v>72</v>
      </c>
      <c r="C279" s="28" t="s">
        <v>252</v>
      </c>
      <c r="D279" s="28" t="s">
        <v>232</v>
      </c>
      <c r="E279" s="278" t="s">
        <v>4882</v>
      </c>
      <c r="F279" s="181" t="s">
        <v>4883</v>
      </c>
      <c r="G279" s="21" t="s">
        <v>2968</v>
      </c>
      <c r="H279" s="181" t="s">
        <v>4884</v>
      </c>
      <c r="I279" s="278" t="s">
        <v>186</v>
      </c>
      <c r="J279" s="182">
        <v>36494.51</v>
      </c>
      <c r="K279" s="182">
        <v>35399.674700000003</v>
      </c>
      <c r="L279" s="50">
        <v>0.03</v>
      </c>
      <c r="M279" s="28" t="s">
        <v>199</v>
      </c>
      <c r="N279" s="54" t="s">
        <v>199</v>
      </c>
    </row>
    <row r="280" spans="1:14" ht="19.5" customHeight="1" x14ac:dyDescent="0.25">
      <c r="A280" s="64" t="s">
        <v>71</v>
      </c>
      <c r="B280" s="28" t="s">
        <v>72</v>
      </c>
      <c r="C280" s="28" t="s">
        <v>252</v>
      </c>
      <c r="D280" s="28" t="s">
        <v>232</v>
      </c>
      <c r="E280" s="278" t="s">
        <v>4885</v>
      </c>
      <c r="F280" s="181" t="s">
        <v>4886</v>
      </c>
      <c r="G280" s="21" t="s">
        <v>2968</v>
      </c>
      <c r="H280" s="181" t="s">
        <v>4887</v>
      </c>
      <c r="I280" s="278" t="s">
        <v>186</v>
      </c>
      <c r="J280" s="182">
        <v>45134.31</v>
      </c>
      <c r="K280" s="182">
        <v>43780.280699999996</v>
      </c>
      <c r="L280" s="50">
        <v>0.03</v>
      </c>
      <c r="M280" s="28" t="s">
        <v>199</v>
      </c>
      <c r="N280" s="54" t="s">
        <v>199</v>
      </c>
    </row>
    <row r="281" spans="1:14" ht="19.5" customHeight="1" x14ac:dyDescent="0.25">
      <c r="A281" s="64" t="s">
        <v>71</v>
      </c>
      <c r="B281" s="28" t="s">
        <v>72</v>
      </c>
      <c r="C281" s="28" t="s">
        <v>252</v>
      </c>
      <c r="D281" s="28" t="s">
        <v>232</v>
      </c>
      <c r="E281" s="278" t="s">
        <v>4888</v>
      </c>
      <c r="F281" s="181" t="s">
        <v>4889</v>
      </c>
      <c r="G281" s="21" t="s">
        <v>2968</v>
      </c>
      <c r="H281" s="181" t="s">
        <v>4890</v>
      </c>
      <c r="I281" s="278" t="s">
        <v>186</v>
      </c>
      <c r="J281" s="182">
        <v>54425.79</v>
      </c>
      <c r="K281" s="182">
        <v>52793.016300000003</v>
      </c>
      <c r="L281" s="50">
        <v>0.03</v>
      </c>
      <c r="M281" s="28" t="s">
        <v>199</v>
      </c>
      <c r="N281" s="54" t="s">
        <v>199</v>
      </c>
    </row>
    <row r="282" spans="1:14" ht="19.5" customHeight="1" x14ac:dyDescent="0.25">
      <c r="A282" s="64" t="s">
        <v>71</v>
      </c>
      <c r="B282" s="28" t="s">
        <v>72</v>
      </c>
      <c r="C282" s="28" t="s">
        <v>252</v>
      </c>
      <c r="D282" s="28" t="s">
        <v>232</v>
      </c>
      <c r="E282" s="278" t="s">
        <v>4891</v>
      </c>
      <c r="F282" s="181" t="s">
        <v>4892</v>
      </c>
      <c r="G282" s="21" t="s">
        <v>2968</v>
      </c>
      <c r="H282" s="181" t="s">
        <v>4893</v>
      </c>
      <c r="I282" s="278" t="s">
        <v>186</v>
      </c>
      <c r="J282" s="182">
        <v>64428.21</v>
      </c>
      <c r="K282" s="182">
        <v>62495.363699999994</v>
      </c>
      <c r="L282" s="50">
        <v>0.03</v>
      </c>
      <c r="M282" s="28" t="s">
        <v>199</v>
      </c>
      <c r="N282" s="54" t="s">
        <v>199</v>
      </c>
    </row>
    <row r="283" spans="1:14" ht="19.5" customHeight="1" x14ac:dyDescent="0.25">
      <c r="A283" s="64" t="s">
        <v>71</v>
      </c>
      <c r="B283" s="28" t="s">
        <v>72</v>
      </c>
      <c r="C283" s="28" t="s">
        <v>252</v>
      </c>
      <c r="D283" s="28" t="s">
        <v>232</v>
      </c>
      <c r="E283" s="278" t="s">
        <v>4894</v>
      </c>
      <c r="F283" s="181" t="s">
        <v>4895</v>
      </c>
      <c r="G283" s="21" t="s">
        <v>2968</v>
      </c>
      <c r="H283" s="181" t="s">
        <v>4896</v>
      </c>
      <c r="I283" s="278" t="s">
        <v>186</v>
      </c>
      <c r="J283" s="182">
        <v>6299.65</v>
      </c>
      <c r="K283" s="182">
        <v>6110.660499999999</v>
      </c>
      <c r="L283" s="50">
        <v>0.03</v>
      </c>
      <c r="M283" s="28" t="s">
        <v>199</v>
      </c>
      <c r="N283" s="54" t="s">
        <v>199</v>
      </c>
    </row>
    <row r="284" spans="1:14" ht="19.5" customHeight="1" x14ac:dyDescent="0.25">
      <c r="A284" s="64" t="s">
        <v>71</v>
      </c>
      <c r="B284" s="28" t="s">
        <v>72</v>
      </c>
      <c r="C284" s="28" t="s">
        <v>252</v>
      </c>
      <c r="D284" s="28" t="s">
        <v>232</v>
      </c>
      <c r="E284" s="278" t="s">
        <v>4897</v>
      </c>
      <c r="F284" s="181" t="s">
        <v>4898</v>
      </c>
      <c r="G284" s="21" t="s">
        <v>2968</v>
      </c>
      <c r="H284" s="181" t="s">
        <v>4899</v>
      </c>
      <c r="I284" s="278" t="s">
        <v>186</v>
      </c>
      <c r="J284" s="182">
        <v>66057.429999999993</v>
      </c>
      <c r="K284" s="182">
        <v>64075.707099999992</v>
      </c>
      <c r="L284" s="50">
        <v>0.03</v>
      </c>
      <c r="M284" s="28" t="s">
        <v>199</v>
      </c>
      <c r="N284" s="54" t="s">
        <v>199</v>
      </c>
    </row>
    <row r="285" spans="1:14" ht="19.5" customHeight="1" x14ac:dyDescent="0.25">
      <c r="A285" s="64" t="s">
        <v>71</v>
      </c>
      <c r="B285" s="28" t="s">
        <v>72</v>
      </c>
      <c r="C285" s="28" t="s">
        <v>252</v>
      </c>
      <c r="D285" s="28" t="s">
        <v>232</v>
      </c>
      <c r="E285" s="278" t="s">
        <v>4900</v>
      </c>
      <c r="F285" s="181" t="s">
        <v>4901</v>
      </c>
      <c r="G285" s="21" t="s">
        <v>2968</v>
      </c>
      <c r="H285" s="181" t="s">
        <v>4902</v>
      </c>
      <c r="I285" s="278" t="s">
        <v>186</v>
      </c>
      <c r="J285" s="182">
        <v>73423.48</v>
      </c>
      <c r="K285" s="182">
        <v>71220.775599999994</v>
      </c>
      <c r="L285" s="50">
        <v>0.03</v>
      </c>
      <c r="M285" s="28" t="s">
        <v>199</v>
      </c>
      <c r="N285" s="54" t="s">
        <v>199</v>
      </c>
    </row>
    <row r="286" spans="1:14" ht="19.5" customHeight="1" x14ac:dyDescent="0.25">
      <c r="A286" s="64" t="s">
        <v>71</v>
      </c>
      <c r="B286" s="28" t="s">
        <v>72</v>
      </c>
      <c r="C286" s="28" t="s">
        <v>252</v>
      </c>
      <c r="D286" s="28" t="s">
        <v>232</v>
      </c>
      <c r="E286" s="278" t="s">
        <v>4903</v>
      </c>
      <c r="F286" s="181" t="s">
        <v>4904</v>
      </c>
      <c r="G286" s="21" t="s">
        <v>2968</v>
      </c>
      <c r="H286" s="181" t="s">
        <v>4905</v>
      </c>
      <c r="I286" s="278" t="s">
        <v>186</v>
      </c>
      <c r="J286" s="182">
        <v>11967.36</v>
      </c>
      <c r="K286" s="182">
        <v>11608.3392</v>
      </c>
      <c r="L286" s="50">
        <v>0.03</v>
      </c>
      <c r="M286" s="28" t="s">
        <v>199</v>
      </c>
      <c r="N286" s="54" t="s">
        <v>199</v>
      </c>
    </row>
    <row r="287" spans="1:14" ht="19.5" customHeight="1" x14ac:dyDescent="0.25">
      <c r="A287" s="64" t="s">
        <v>71</v>
      </c>
      <c r="B287" s="28" t="s">
        <v>72</v>
      </c>
      <c r="C287" s="28" t="s">
        <v>252</v>
      </c>
      <c r="D287" s="28" t="s">
        <v>232</v>
      </c>
      <c r="E287" s="278" t="s">
        <v>4906</v>
      </c>
      <c r="F287" s="181" t="s">
        <v>4907</v>
      </c>
      <c r="G287" s="21" t="s">
        <v>2968</v>
      </c>
      <c r="H287" s="181" t="s">
        <v>4908</v>
      </c>
      <c r="I287" s="278" t="s">
        <v>186</v>
      </c>
      <c r="J287" s="182">
        <v>17003.12</v>
      </c>
      <c r="K287" s="182">
        <v>16493.026399999999</v>
      </c>
      <c r="L287" s="50">
        <v>0.03</v>
      </c>
      <c r="M287" s="28" t="s">
        <v>199</v>
      </c>
      <c r="N287" s="54" t="s">
        <v>199</v>
      </c>
    </row>
    <row r="288" spans="1:14" ht="19.5" customHeight="1" x14ac:dyDescent="0.25">
      <c r="A288" s="64" t="s">
        <v>71</v>
      </c>
      <c r="B288" s="28" t="s">
        <v>72</v>
      </c>
      <c r="C288" s="28" t="s">
        <v>252</v>
      </c>
      <c r="D288" s="28" t="s">
        <v>232</v>
      </c>
      <c r="E288" s="278" t="s">
        <v>4909</v>
      </c>
      <c r="F288" s="181" t="s">
        <v>4910</v>
      </c>
      <c r="G288" s="21" t="s">
        <v>2968</v>
      </c>
      <c r="H288" s="181" t="s">
        <v>4911</v>
      </c>
      <c r="I288" s="278" t="s">
        <v>186</v>
      </c>
      <c r="J288" s="182">
        <v>21406.95</v>
      </c>
      <c r="K288" s="182">
        <v>20764.7415</v>
      </c>
      <c r="L288" s="50">
        <v>0.03</v>
      </c>
      <c r="M288" s="28" t="s">
        <v>199</v>
      </c>
      <c r="N288" s="54" t="s">
        <v>199</v>
      </c>
    </row>
    <row r="289" spans="1:14" ht="19.5" customHeight="1" x14ac:dyDescent="0.25">
      <c r="A289" s="64" t="s">
        <v>71</v>
      </c>
      <c r="B289" s="28" t="s">
        <v>72</v>
      </c>
      <c r="C289" s="28" t="s">
        <v>252</v>
      </c>
      <c r="D289" s="28" t="s">
        <v>232</v>
      </c>
      <c r="E289" s="278" t="s">
        <v>4912</v>
      </c>
      <c r="F289" s="181" t="s">
        <v>4913</v>
      </c>
      <c r="G289" s="21" t="s">
        <v>2968</v>
      </c>
      <c r="H289" s="181" t="s">
        <v>4914</v>
      </c>
      <c r="I289" s="278" t="s">
        <v>186</v>
      </c>
      <c r="J289" s="182">
        <v>25178.84</v>
      </c>
      <c r="K289" s="182">
        <v>24423.4748</v>
      </c>
      <c r="L289" s="50">
        <v>0.03</v>
      </c>
      <c r="M289" s="28" t="s">
        <v>199</v>
      </c>
      <c r="N289" s="54" t="s">
        <v>199</v>
      </c>
    </row>
    <row r="290" spans="1:14" ht="19.5" customHeight="1" x14ac:dyDescent="0.25">
      <c r="A290" s="64" t="s">
        <v>71</v>
      </c>
      <c r="B290" s="28" t="s">
        <v>72</v>
      </c>
      <c r="C290" s="28" t="s">
        <v>252</v>
      </c>
      <c r="D290" s="28" t="s">
        <v>232</v>
      </c>
      <c r="E290" s="278" t="s">
        <v>4915</v>
      </c>
      <c r="F290" s="181" t="s">
        <v>4916</v>
      </c>
      <c r="G290" s="21" t="s">
        <v>2968</v>
      </c>
      <c r="H290" s="181" t="s">
        <v>4917</v>
      </c>
      <c r="I290" s="278" t="s">
        <v>186</v>
      </c>
      <c r="J290" s="182">
        <v>32110.43</v>
      </c>
      <c r="K290" s="182">
        <v>31147.117099999999</v>
      </c>
      <c r="L290" s="50">
        <v>0.03</v>
      </c>
      <c r="M290" s="28" t="s">
        <v>199</v>
      </c>
      <c r="N290" s="54" t="s">
        <v>199</v>
      </c>
    </row>
    <row r="291" spans="1:14" ht="19.5" customHeight="1" x14ac:dyDescent="0.25">
      <c r="A291" s="64" t="s">
        <v>71</v>
      </c>
      <c r="B291" s="28" t="s">
        <v>72</v>
      </c>
      <c r="C291" s="28" t="s">
        <v>252</v>
      </c>
      <c r="D291" s="28" t="s">
        <v>232</v>
      </c>
      <c r="E291" s="278" t="s">
        <v>4918</v>
      </c>
      <c r="F291" s="181" t="s">
        <v>4919</v>
      </c>
      <c r="G291" s="21" t="s">
        <v>2968</v>
      </c>
      <c r="H291" s="181" t="s">
        <v>4920</v>
      </c>
      <c r="I291" s="278" t="s">
        <v>186</v>
      </c>
      <c r="J291" s="182">
        <v>39673.949999999997</v>
      </c>
      <c r="K291" s="182">
        <v>38483.731499999994</v>
      </c>
      <c r="L291" s="50">
        <v>0.03</v>
      </c>
      <c r="M291" s="28" t="s">
        <v>199</v>
      </c>
      <c r="N291" s="54" t="s">
        <v>199</v>
      </c>
    </row>
    <row r="292" spans="1:14" ht="19.5" customHeight="1" x14ac:dyDescent="0.25">
      <c r="A292" s="64" t="s">
        <v>71</v>
      </c>
      <c r="B292" s="28" t="s">
        <v>72</v>
      </c>
      <c r="C292" s="28" t="s">
        <v>252</v>
      </c>
      <c r="D292" s="28" t="s">
        <v>232</v>
      </c>
      <c r="E292" s="278" t="s">
        <v>4921</v>
      </c>
      <c r="F292" s="181" t="s">
        <v>4922</v>
      </c>
      <c r="G292" s="21" t="s">
        <v>2968</v>
      </c>
      <c r="H292" s="181" t="s">
        <v>4923</v>
      </c>
      <c r="I292" s="278" t="s">
        <v>186</v>
      </c>
      <c r="J292" s="182">
        <v>47869.42</v>
      </c>
      <c r="K292" s="182">
        <v>46433.337399999997</v>
      </c>
      <c r="L292" s="50">
        <v>0.03</v>
      </c>
      <c r="M292" s="28" t="s">
        <v>199</v>
      </c>
      <c r="N292" s="54" t="s">
        <v>199</v>
      </c>
    </row>
    <row r="293" spans="1:14" ht="19.5" customHeight="1" x14ac:dyDescent="0.25">
      <c r="A293" s="64" t="s">
        <v>71</v>
      </c>
      <c r="B293" s="28" t="s">
        <v>72</v>
      </c>
      <c r="C293" s="28" t="s">
        <v>252</v>
      </c>
      <c r="D293" s="28" t="s">
        <v>232</v>
      </c>
      <c r="E293" s="278" t="s">
        <v>4924</v>
      </c>
      <c r="F293" s="181" t="s">
        <v>4925</v>
      </c>
      <c r="G293" s="21" t="s">
        <v>2968</v>
      </c>
      <c r="H293" s="181" t="s">
        <v>4926</v>
      </c>
      <c r="I293" s="278" t="s">
        <v>186</v>
      </c>
      <c r="J293" s="182">
        <v>56696.83</v>
      </c>
      <c r="K293" s="182">
        <v>54995.9251</v>
      </c>
      <c r="L293" s="50">
        <v>0.03</v>
      </c>
      <c r="M293" s="28" t="s">
        <v>199</v>
      </c>
      <c r="N293" s="54" t="s">
        <v>199</v>
      </c>
    </row>
    <row r="294" spans="1:14" ht="19.5" customHeight="1" x14ac:dyDescent="0.25">
      <c r="A294" s="64" t="s">
        <v>71</v>
      </c>
      <c r="B294" s="28" t="s">
        <v>72</v>
      </c>
      <c r="C294" s="28" t="s">
        <v>252</v>
      </c>
      <c r="D294" s="28" t="s">
        <v>232</v>
      </c>
      <c r="E294" s="278" t="s">
        <v>4927</v>
      </c>
      <c r="F294" s="181" t="s">
        <v>4928</v>
      </c>
      <c r="G294" s="21" t="s">
        <v>2968</v>
      </c>
      <c r="H294" s="181" t="s">
        <v>4929</v>
      </c>
      <c r="I294" s="278" t="s">
        <v>186</v>
      </c>
      <c r="J294" s="182">
        <v>1471.23</v>
      </c>
      <c r="K294" s="182">
        <v>1427.0931</v>
      </c>
      <c r="L294" s="50">
        <v>0.03</v>
      </c>
      <c r="M294" s="28" t="s">
        <v>199</v>
      </c>
      <c r="N294" s="54" t="s">
        <v>199</v>
      </c>
    </row>
    <row r="295" spans="1:14" ht="19.5" customHeight="1" x14ac:dyDescent="0.25">
      <c r="A295" s="64" t="s">
        <v>71</v>
      </c>
      <c r="B295" s="28" t="s">
        <v>72</v>
      </c>
      <c r="C295" s="28" t="s">
        <v>252</v>
      </c>
      <c r="D295" s="28" t="s">
        <v>232</v>
      </c>
      <c r="E295" s="278" t="s">
        <v>4930</v>
      </c>
      <c r="F295" s="181" t="s">
        <v>4931</v>
      </c>
      <c r="G295" s="21" t="s">
        <v>2968</v>
      </c>
      <c r="H295" s="181" t="s">
        <v>4932</v>
      </c>
      <c r="I295" s="278" t="s">
        <v>186</v>
      </c>
      <c r="J295" s="182">
        <v>15403.53</v>
      </c>
      <c r="K295" s="182">
        <v>14941.4241</v>
      </c>
      <c r="L295" s="50">
        <v>0.03</v>
      </c>
      <c r="M295" s="28" t="s">
        <v>199</v>
      </c>
      <c r="N295" s="54" t="s">
        <v>199</v>
      </c>
    </row>
    <row r="296" spans="1:14" ht="19.5" customHeight="1" x14ac:dyDescent="0.25">
      <c r="A296" s="64" t="s">
        <v>71</v>
      </c>
      <c r="B296" s="28" t="s">
        <v>72</v>
      </c>
      <c r="C296" s="28" t="s">
        <v>252</v>
      </c>
      <c r="D296" s="28" t="s">
        <v>232</v>
      </c>
      <c r="E296" s="278" t="s">
        <v>4933</v>
      </c>
      <c r="F296" s="181" t="s">
        <v>4934</v>
      </c>
      <c r="G296" s="21" t="s">
        <v>2968</v>
      </c>
      <c r="H296" s="181" t="s">
        <v>4935</v>
      </c>
      <c r="I296" s="278" t="s">
        <v>186</v>
      </c>
      <c r="J296" s="182">
        <v>2784.48</v>
      </c>
      <c r="K296" s="182">
        <v>2700.9456</v>
      </c>
      <c r="L296" s="50">
        <v>0.03</v>
      </c>
      <c r="M296" s="28" t="s">
        <v>199</v>
      </c>
      <c r="N296" s="54" t="s">
        <v>199</v>
      </c>
    </row>
    <row r="297" spans="1:14" ht="19.5" customHeight="1" x14ac:dyDescent="0.25">
      <c r="A297" s="64" t="s">
        <v>71</v>
      </c>
      <c r="B297" s="28" t="s">
        <v>72</v>
      </c>
      <c r="C297" s="28" t="s">
        <v>252</v>
      </c>
      <c r="D297" s="28" t="s">
        <v>232</v>
      </c>
      <c r="E297" s="278" t="s">
        <v>4936</v>
      </c>
      <c r="F297" s="181" t="s">
        <v>4937</v>
      </c>
      <c r="G297" s="21" t="s">
        <v>2968</v>
      </c>
      <c r="H297" s="181" t="s">
        <v>4938</v>
      </c>
      <c r="I297" s="278" t="s">
        <v>186</v>
      </c>
      <c r="J297" s="182">
        <v>3969.37</v>
      </c>
      <c r="K297" s="182">
        <v>3850.2889</v>
      </c>
      <c r="L297" s="50">
        <v>0.03</v>
      </c>
      <c r="M297" s="28" t="s">
        <v>199</v>
      </c>
      <c r="N297" s="54" t="s">
        <v>199</v>
      </c>
    </row>
    <row r="298" spans="1:14" ht="19.5" customHeight="1" x14ac:dyDescent="0.25">
      <c r="A298" s="64" t="s">
        <v>71</v>
      </c>
      <c r="B298" s="28" t="s">
        <v>72</v>
      </c>
      <c r="C298" s="28" t="s">
        <v>252</v>
      </c>
      <c r="D298" s="28" t="s">
        <v>232</v>
      </c>
      <c r="E298" s="278" t="s">
        <v>4939</v>
      </c>
      <c r="F298" s="181" t="s">
        <v>4940</v>
      </c>
      <c r="G298" s="21" t="s">
        <v>2968</v>
      </c>
      <c r="H298" s="181" t="s">
        <v>4941</v>
      </c>
      <c r="I298" s="278" t="s">
        <v>186</v>
      </c>
      <c r="J298" s="182">
        <v>4976.5200000000004</v>
      </c>
      <c r="K298" s="182">
        <v>4827.2244000000001</v>
      </c>
      <c r="L298" s="50">
        <v>0.03</v>
      </c>
      <c r="M298" s="28" t="s">
        <v>199</v>
      </c>
      <c r="N298" s="54" t="s">
        <v>199</v>
      </c>
    </row>
    <row r="299" spans="1:14" ht="19.5" customHeight="1" x14ac:dyDescent="0.25">
      <c r="A299" s="64" t="s">
        <v>71</v>
      </c>
      <c r="B299" s="28" t="s">
        <v>72</v>
      </c>
      <c r="C299" s="28" t="s">
        <v>252</v>
      </c>
      <c r="D299" s="28" t="s">
        <v>232</v>
      </c>
      <c r="E299" s="278" t="s">
        <v>4942</v>
      </c>
      <c r="F299" s="181" t="s">
        <v>4943</v>
      </c>
      <c r="G299" s="21" t="s">
        <v>2968</v>
      </c>
      <c r="H299" s="181" t="s">
        <v>4944</v>
      </c>
      <c r="I299" s="278" t="s">
        <v>186</v>
      </c>
      <c r="J299" s="182">
        <v>5875.06</v>
      </c>
      <c r="K299" s="182">
        <v>5698.8082000000004</v>
      </c>
      <c r="L299" s="50">
        <v>0.03</v>
      </c>
      <c r="M299" s="28" t="s">
        <v>199</v>
      </c>
      <c r="N299" s="54" t="s">
        <v>199</v>
      </c>
    </row>
    <row r="300" spans="1:14" ht="19.5" customHeight="1" x14ac:dyDescent="0.25">
      <c r="A300" s="64" t="s">
        <v>71</v>
      </c>
      <c r="B300" s="28" t="s">
        <v>72</v>
      </c>
      <c r="C300" s="28" t="s">
        <v>252</v>
      </c>
      <c r="D300" s="28" t="s">
        <v>232</v>
      </c>
      <c r="E300" s="278" t="s">
        <v>4945</v>
      </c>
      <c r="F300" s="181" t="s">
        <v>4946</v>
      </c>
      <c r="G300" s="21" t="s">
        <v>2968</v>
      </c>
      <c r="H300" s="181" t="s">
        <v>4947</v>
      </c>
      <c r="I300" s="278" t="s">
        <v>186</v>
      </c>
      <c r="J300" s="182">
        <v>5875.06</v>
      </c>
      <c r="K300" s="182">
        <v>5698.8082000000004</v>
      </c>
      <c r="L300" s="50">
        <v>0.03</v>
      </c>
      <c r="M300" s="28" t="s">
        <v>199</v>
      </c>
      <c r="N300" s="54" t="s">
        <v>199</v>
      </c>
    </row>
    <row r="301" spans="1:14" ht="19.5" customHeight="1" x14ac:dyDescent="0.25">
      <c r="A301" s="64" t="s">
        <v>71</v>
      </c>
      <c r="B301" s="28" t="s">
        <v>72</v>
      </c>
      <c r="C301" s="28" t="s">
        <v>252</v>
      </c>
      <c r="D301" s="28" t="s">
        <v>232</v>
      </c>
      <c r="E301" s="278" t="s">
        <v>4948</v>
      </c>
      <c r="F301" s="181" t="s">
        <v>4949</v>
      </c>
      <c r="G301" s="21" t="s">
        <v>2968</v>
      </c>
      <c r="H301" s="181" t="s">
        <v>4950</v>
      </c>
      <c r="I301" s="278" t="s">
        <v>186</v>
      </c>
      <c r="J301" s="182">
        <v>7464.79</v>
      </c>
      <c r="K301" s="182">
        <v>7240.8463000000002</v>
      </c>
      <c r="L301" s="50">
        <v>0.03</v>
      </c>
      <c r="M301" s="28" t="s">
        <v>199</v>
      </c>
      <c r="N301" s="54" t="s">
        <v>199</v>
      </c>
    </row>
    <row r="302" spans="1:14" ht="19.5" customHeight="1" x14ac:dyDescent="0.25">
      <c r="A302" s="64" t="s">
        <v>71</v>
      </c>
      <c r="B302" s="28" t="s">
        <v>72</v>
      </c>
      <c r="C302" s="28" t="s">
        <v>252</v>
      </c>
      <c r="D302" s="28" t="s">
        <v>232</v>
      </c>
      <c r="E302" s="278" t="s">
        <v>4951</v>
      </c>
      <c r="F302" s="181" t="s">
        <v>4952</v>
      </c>
      <c r="G302" s="21" t="s">
        <v>2968</v>
      </c>
      <c r="H302" s="181" t="s">
        <v>4953</v>
      </c>
      <c r="I302" s="278" t="s">
        <v>186</v>
      </c>
      <c r="J302" s="182">
        <v>9261.86</v>
      </c>
      <c r="K302" s="182">
        <v>8984.0042000000012</v>
      </c>
      <c r="L302" s="50">
        <v>0.03</v>
      </c>
      <c r="M302" s="28" t="s">
        <v>199</v>
      </c>
      <c r="N302" s="54" t="s">
        <v>199</v>
      </c>
    </row>
    <row r="303" spans="1:14" ht="19.5" customHeight="1" x14ac:dyDescent="0.25">
      <c r="A303" s="64" t="s">
        <v>71</v>
      </c>
      <c r="B303" s="28" t="s">
        <v>72</v>
      </c>
      <c r="C303" s="28" t="s">
        <v>252</v>
      </c>
      <c r="D303" s="28" t="s">
        <v>232</v>
      </c>
      <c r="E303" s="278" t="s">
        <v>4954</v>
      </c>
      <c r="F303" s="181" t="s">
        <v>4955</v>
      </c>
      <c r="G303" s="21" t="s">
        <v>2968</v>
      </c>
      <c r="H303" s="181" t="s">
        <v>4956</v>
      </c>
      <c r="I303" s="278" t="s">
        <v>186</v>
      </c>
      <c r="J303" s="182">
        <v>11137.93</v>
      </c>
      <c r="K303" s="182">
        <v>10803.792100000001</v>
      </c>
      <c r="L303" s="50">
        <v>0.03</v>
      </c>
      <c r="M303" s="28" t="s">
        <v>199</v>
      </c>
      <c r="N303" s="54" t="s">
        <v>199</v>
      </c>
    </row>
    <row r="304" spans="1:14" ht="19.5" customHeight="1" x14ac:dyDescent="0.25">
      <c r="A304" s="64" t="s">
        <v>71</v>
      </c>
      <c r="B304" s="28" t="s">
        <v>72</v>
      </c>
      <c r="C304" s="28" t="s">
        <v>252</v>
      </c>
      <c r="D304" s="28" t="s">
        <v>232</v>
      </c>
      <c r="E304" s="278" t="s">
        <v>4957</v>
      </c>
      <c r="F304" s="181" t="s">
        <v>4958</v>
      </c>
      <c r="G304" s="21" t="s">
        <v>2968</v>
      </c>
      <c r="H304" s="181" t="s">
        <v>4959</v>
      </c>
      <c r="I304" s="278" t="s">
        <v>186</v>
      </c>
      <c r="J304" s="182">
        <v>13241.11</v>
      </c>
      <c r="K304" s="182">
        <v>12843.876700000001</v>
      </c>
      <c r="L304" s="50">
        <v>0.03</v>
      </c>
      <c r="M304" s="28" t="s">
        <v>199</v>
      </c>
      <c r="N304" s="54" t="s">
        <v>199</v>
      </c>
    </row>
    <row r="305" spans="1:14" ht="19.5" customHeight="1" x14ac:dyDescent="0.25">
      <c r="A305" s="64" t="s">
        <v>71</v>
      </c>
      <c r="B305" s="28" t="s">
        <v>72</v>
      </c>
      <c r="C305" s="28" t="s">
        <v>252</v>
      </c>
      <c r="D305" s="28" t="s">
        <v>232</v>
      </c>
      <c r="E305" s="278" t="s">
        <v>4960</v>
      </c>
      <c r="F305" s="181" t="s">
        <v>4961</v>
      </c>
      <c r="G305" s="21" t="s">
        <v>2968</v>
      </c>
      <c r="H305" s="181" t="s">
        <v>4962</v>
      </c>
      <c r="I305" s="278" t="s">
        <v>186</v>
      </c>
      <c r="J305" s="182">
        <v>1293.5</v>
      </c>
      <c r="K305" s="182">
        <v>1254.6949999999999</v>
      </c>
      <c r="L305" s="50">
        <v>0.03</v>
      </c>
      <c r="M305" s="28" t="s">
        <v>199</v>
      </c>
      <c r="N305" s="54" t="s">
        <v>199</v>
      </c>
    </row>
    <row r="306" spans="1:14" ht="19.5" customHeight="1" x14ac:dyDescent="0.25">
      <c r="A306" s="64" t="s">
        <v>71</v>
      </c>
      <c r="B306" s="28" t="s">
        <v>72</v>
      </c>
      <c r="C306" s="28" t="s">
        <v>252</v>
      </c>
      <c r="D306" s="28" t="s">
        <v>232</v>
      </c>
      <c r="E306" s="278" t="s">
        <v>4963</v>
      </c>
      <c r="F306" s="181" t="s">
        <v>4964</v>
      </c>
      <c r="G306" s="21" t="s">
        <v>2968</v>
      </c>
      <c r="H306" s="181" t="s">
        <v>4965</v>
      </c>
      <c r="I306" s="278" t="s">
        <v>186</v>
      </c>
      <c r="J306" s="182">
        <v>2468.5100000000002</v>
      </c>
      <c r="K306" s="182">
        <v>2394.4547000000002</v>
      </c>
      <c r="L306" s="50">
        <v>0.03</v>
      </c>
      <c r="M306" s="28" t="s">
        <v>199</v>
      </c>
      <c r="N306" s="54" t="s">
        <v>199</v>
      </c>
    </row>
    <row r="307" spans="1:14" ht="19.5" customHeight="1" x14ac:dyDescent="0.25">
      <c r="A307" s="64" t="s">
        <v>71</v>
      </c>
      <c r="B307" s="28" t="s">
        <v>72</v>
      </c>
      <c r="C307" s="28" t="s">
        <v>252</v>
      </c>
      <c r="D307" s="28" t="s">
        <v>232</v>
      </c>
      <c r="E307" s="278" t="s">
        <v>4966</v>
      </c>
      <c r="F307" s="181" t="s">
        <v>4967</v>
      </c>
      <c r="G307" s="21" t="s">
        <v>2968</v>
      </c>
      <c r="H307" s="181" t="s">
        <v>4968</v>
      </c>
      <c r="I307" s="278" t="s">
        <v>186</v>
      </c>
      <c r="J307" s="182">
        <v>3495.42</v>
      </c>
      <c r="K307" s="182">
        <v>3390.5574000000001</v>
      </c>
      <c r="L307" s="50">
        <v>0.03</v>
      </c>
      <c r="M307" s="28" t="s">
        <v>199</v>
      </c>
      <c r="N307" s="54" t="s">
        <v>199</v>
      </c>
    </row>
    <row r="308" spans="1:14" ht="19.5" customHeight="1" x14ac:dyDescent="0.25">
      <c r="A308" s="64" t="s">
        <v>71</v>
      </c>
      <c r="B308" s="28" t="s">
        <v>72</v>
      </c>
      <c r="C308" s="28" t="s">
        <v>252</v>
      </c>
      <c r="D308" s="28" t="s">
        <v>232</v>
      </c>
      <c r="E308" s="278" t="s">
        <v>4969</v>
      </c>
      <c r="F308" s="181" t="s">
        <v>4970</v>
      </c>
      <c r="G308" s="21" t="s">
        <v>2968</v>
      </c>
      <c r="H308" s="181" t="s">
        <v>4971</v>
      </c>
      <c r="I308" s="278" t="s">
        <v>186</v>
      </c>
      <c r="J308" s="182">
        <v>4423.58</v>
      </c>
      <c r="K308" s="182">
        <v>4290.8725999999997</v>
      </c>
      <c r="L308" s="50">
        <v>0.03</v>
      </c>
      <c r="M308" s="28" t="s">
        <v>199</v>
      </c>
      <c r="N308" s="54" t="s">
        <v>199</v>
      </c>
    </row>
    <row r="309" spans="1:14" ht="19.5" customHeight="1" x14ac:dyDescent="0.25">
      <c r="A309" s="64" t="s">
        <v>71</v>
      </c>
      <c r="B309" s="28" t="s">
        <v>72</v>
      </c>
      <c r="C309" s="28" t="s">
        <v>252</v>
      </c>
      <c r="D309" s="28" t="s">
        <v>232</v>
      </c>
      <c r="E309" s="278" t="s">
        <v>4972</v>
      </c>
      <c r="F309" s="181" t="s">
        <v>4973</v>
      </c>
      <c r="G309" s="21" t="s">
        <v>2968</v>
      </c>
      <c r="H309" s="181" t="s">
        <v>4974</v>
      </c>
      <c r="I309" s="278" t="s">
        <v>186</v>
      </c>
      <c r="J309" s="182">
        <v>5183.88</v>
      </c>
      <c r="K309" s="182">
        <v>5028.3635999999997</v>
      </c>
      <c r="L309" s="50">
        <v>0.03</v>
      </c>
      <c r="M309" s="28" t="s">
        <v>199</v>
      </c>
      <c r="N309" s="54" t="s">
        <v>199</v>
      </c>
    </row>
    <row r="310" spans="1:14" ht="19.5" customHeight="1" x14ac:dyDescent="0.25">
      <c r="A310" s="64" t="s">
        <v>71</v>
      </c>
      <c r="B310" s="28" t="s">
        <v>72</v>
      </c>
      <c r="C310" s="28" t="s">
        <v>252</v>
      </c>
      <c r="D310" s="28" t="s">
        <v>232</v>
      </c>
      <c r="E310" s="278" t="s">
        <v>4975</v>
      </c>
      <c r="F310" s="181" t="s">
        <v>4976</v>
      </c>
      <c r="G310" s="21" t="s">
        <v>2968</v>
      </c>
      <c r="H310" s="181" t="s">
        <v>4977</v>
      </c>
      <c r="I310" s="278" t="s">
        <v>186</v>
      </c>
      <c r="J310" s="182">
        <v>6635.37</v>
      </c>
      <c r="K310" s="182">
        <v>6436.3089</v>
      </c>
      <c r="L310" s="50">
        <v>0.03</v>
      </c>
      <c r="M310" s="28" t="s">
        <v>199</v>
      </c>
      <c r="N310" s="54" t="s">
        <v>199</v>
      </c>
    </row>
    <row r="311" spans="1:14" ht="19.5" customHeight="1" x14ac:dyDescent="0.25">
      <c r="A311" s="64" t="s">
        <v>71</v>
      </c>
      <c r="B311" s="28" t="s">
        <v>72</v>
      </c>
      <c r="C311" s="28" t="s">
        <v>252</v>
      </c>
      <c r="D311" s="28" t="s">
        <v>232</v>
      </c>
      <c r="E311" s="278" t="s">
        <v>4978</v>
      </c>
      <c r="F311" s="181" t="s">
        <v>4979</v>
      </c>
      <c r="G311" s="21" t="s">
        <v>2968</v>
      </c>
      <c r="H311" s="181" t="s">
        <v>4980</v>
      </c>
      <c r="I311" s="278" t="s">
        <v>186</v>
      </c>
      <c r="J311" s="182">
        <v>8155.97</v>
      </c>
      <c r="K311" s="182">
        <v>7911.2909</v>
      </c>
      <c r="L311" s="50">
        <v>0.03</v>
      </c>
      <c r="M311" s="28" t="s">
        <v>199</v>
      </c>
      <c r="N311" s="54" t="s">
        <v>199</v>
      </c>
    </row>
    <row r="312" spans="1:14" ht="19.5" customHeight="1" x14ac:dyDescent="0.25">
      <c r="A312" s="64" t="s">
        <v>71</v>
      </c>
      <c r="B312" s="28" t="s">
        <v>72</v>
      </c>
      <c r="C312" s="28" t="s">
        <v>252</v>
      </c>
      <c r="D312" s="28" t="s">
        <v>232</v>
      </c>
      <c r="E312" s="278" t="s">
        <v>4981</v>
      </c>
      <c r="F312" s="181" t="s">
        <v>4982</v>
      </c>
      <c r="G312" s="21" t="s">
        <v>2968</v>
      </c>
      <c r="H312" s="181" t="s">
        <v>4983</v>
      </c>
      <c r="I312" s="278" t="s">
        <v>186</v>
      </c>
      <c r="J312" s="182">
        <v>9874.06</v>
      </c>
      <c r="K312" s="182">
        <v>9577.8382000000001</v>
      </c>
      <c r="L312" s="50">
        <v>0.03</v>
      </c>
      <c r="M312" s="28" t="s">
        <v>199</v>
      </c>
      <c r="N312" s="54" t="s">
        <v>199</v>
      </c>
    </row>
    <row r="313" spans="1:14" ht="19.5" customHeight="1" x14ac:dyDescent="0.25">
      <c r="A313" s="64" t="s">
        <v>71</v>
      </c>
      <c r="B313" s="28" t="s">
        <v>72</v>
      </c>
      <c r="C313" s="28" t="s">
        <v>252</v>
      </c>
      <c r="D313" s="28" t="s">
        <v>232</v>
      </c>
      <c r="E313" s="278" t="s">
        <v>4984</v>
      </c>
      <c r="F313" s="181" t="s">
        <v>4985</v>
      </c>
      <c r="G313" s="21" t="s">
        <v>2968</v>
      </c>
      <c r="H313" s="181" t="s">
        <v>4986</v>
      </c>
      <c r="I313" s="278" t="s">
        <v>186</v>
      </c>
      <c r="J313" s="182">
        <v>11641.51</v>
      </c>
      <c r="K313" s="182">
        <v>11292.2647</v>
      </c>
      <c r="L313" s="50">
        <v>0.03</v>
      </c>
      <c r="M313" s="28" t="s">
        <v>199</v>
      </c>
      <c r="N313" s="54" t="s">
        <v>199</v>
      </c>
    </row>
    <row r="314" spans="1:14" ht="19.5" customHeight="1" x14ac:dyDescent="0.25">
      <c r="A314" s="64" t="s">
        <v>71</v>
      </c>
      <c r="B314" s="28" t="s">
        <v>72</v>
      </c>
      <c r="C314" s="28" t="s">
        <v>252</v>
      </c>
      <c r="D314" s="28" t="s">
        <v>232</v>
      </c>
      <c r="E314" s="278" t="s">
        <v>4987</v>
      </c>
      <c r="F314" s="181" t="s">
        <v>4988</v>
      </c>
      <c r="G314" s="21" t="s">
        <v>2968</v>
      </c>
      <c r="H314" s="181" t="s">
        <v>4989</v>
      </c>
      <c r="I314" s="278" t="s">
        <v>186</v>
      </c>
      <c r="J314" s="182">
        <v>1194.76</v>
      </c>
      <c r="K314" s="182">
        <v>1158.9171999999999</v>
      </c>
      <c r="L314" s="50">
        <v>0.03</v>
      </c>
      <c r="M314" s="28" t="s">
        <v>199</v>
      </c>
      <c r="N314" s="54" t="s">
        <v>199</v>
      </c>
    </row>
    <row r="315" spans="1:14" ht="19.5" customHeight="1" x14ac:dyDescent="0.25">
      <c r="A315" s="64" t="s">
        <v>71</v>
      </c>
      <c r="B315" s="28" t="s">
        <v>72</v>
      </c>
      <c r="C315" s="28" t="s">
        <v>252</v>
      </c>
      <c r="D315" s="28" t="s">
        <v>232</v>
      </c>
      <c r="E315" s="278" t="s">
        <v>4990</v>
      </c>
      <c r="F315" s="181" t="s">
        <v>4991</v>
      </c>
      <c r="G315" s="21" t="s">
        <v>2968</v>
      </c>
      <c r="H315" s="181" t="s">
        <v>4992</v>
      </c>
      <c r="I315" s="278" t="s">
        <v>186</v>
      </c>
      <c r="J315" s="182">
        <v>12540.05</v>
      </c>
      <c r="K315" s="182">
        <v>12163.848499999998</v>
      </c>
      <c r="L315" s="50">
        <v>0.03</v>
      </c>
      <c r="M315" s="28" t="s">
        <v>199</v>
      </c>
      <c r="N315" s="54" t="s">
        <v>199</v>
      </c>
    </row>
    <row r="316" spans="1:14" ht="19.5" customHeight="1" x14ac:dyDescent="0.25">
      <c r="A316" s="64" t="s">
        <v>71</v>
      </c>
      <c r="B316" s="28" t="s">
        <v>72</v>
      </c>
      <c r="C316" s="28" t="s">
        <v>252</v>
      </c>
      <c r="D316" s="28" t="s">
        <v>232</v>
      </c>
      <c r="E316" s="278" t="s">
        <v>4993</v>
      </c>
      <c r="F316" s="181" t="s">
        <v>4994</v>
      </c>
      <c r="G316" s="21" t="s">
        <v>2968</v>
      </c>
      <c r="H316" s="181" t="s">
        <v>4995</v>
      </c>
      <c r="I316" s="278" t="s">
        <v>186</v>
      </c>
      <c r="J316" s="182">
        <v>2271.0300000000002</v>
      </c>
      <c r="K316" s="182">
        <v>2202.8991000000001</v>
      </c>
      <c r="L316" s="50">
        <v>0.03</v>
      </c>
      <c r="M316" s="28" t="s">
        <v>199</v>
      </c>
      <c r="N316" s="54" t="s">
        <v>199</v>
      </c>
    </row>
    <row r="317" spans="1:14" ht="19.5" customHeight="1" x14ac:dyDescent="0.25">
      <c r="A317" s="64" t="s">
        <v>71</v>
      </c>
      <c r="B317" s="28" t="s">
        <v>72</v>
      </c>
      <c r="C317" s="28" t="s">
        <v>252</v>
      </c>
      <c r="D317" s="28" t="s">
        <v>232</v>
      </c>
      <c r="E317" s="278" t="s">
        <v>4996</v>
      </c>
      <c r="F317" s="181" t="s">
        <v>4997</v>
      </c>
      <c r="G317" s="21" t="s">
        <v>2968</v>
      </c>
      <c r="H317" s="181" t="s">
        <v>4998</v>
      </c>
      <c r="I317" s="278" t="s">
        <v>186</v>
      </c>
      <c r="J317" s="182">
        <v>3228.82</v>
      </c>
      <c r="K317" s="182">
        <v>3131.9554000000003</v>
      </c>
      <c r="L317" s="50">
        <v>0.03</v>
      </c>
      <c r="M317" s="28" t="s">
        <v>199</v>
      </c>
      <c r="N317" s="54" t="s">
        <v>199</v>
      </c>
    </row>
    <row r="318" spans="1:14" ht="19.5" customHeight="1" x14ac:dyDescent="0.25">
      <c r="A318" s="64" t="s">
        <v>71</v>
      </c>
      <c r="B318" s="28" t="s">
        <v>72</v>
      </c>
      <c r="C318" s="28" t="s">
        <v>252</v>
      </c>
      <c r="D318" s="28" t="s">
        <v>232</v>
      </c>
      <c r="E318" s="278" t="s">
        <v>4999</v>
      </c>
      <c r="F318" s="181" t="s">
        <v>5000</v>
      </c>
      <c r="G318" s="21" t="s">
        <v>2968</v>
      </c>
      <c r="H318" s="181" t="s">
        <v>5001</v>
      </c>
      <c r="I318" s="278" t="s">
        <v>186</v>
      </c>
      <c r="J318" s="182">
        <v>4068.11</v>
      </c>
      <c r="K318" s="182">
        <v>3946.0666999999999</v>
      </c>
      <c r="L318" s="50">
        <v>0.03</v>
      </c>
      <c r="M318" s="28" t="s">
        <v>199</v>
      </c>
      <c r="N318" s="54" t="s">
        <v>199</v>
      </c>
    </row>
    <row r="319" spans="1:14" ht="19.5" customHeight="1" x14ac:dyDescent="0.25">
      <c r="A319" s="64" t="s">
        <v>71</v>
      </c>
      <c r="B319" s="28" t="s">
        <v>72</v>
      </c>
      <c r="C319" s="28" t="s">
        <v>252</v>
      </c>
      <c r="D319" s="28" t="s">
        <v>232</v>
      </c>
      <c r="E319" s="278" t="s">
        <v>5002</v>
      </c>
      <c r="F319" s="181" t="s">
        <v>5003</v>
      </c>
      <c r="G319" s="21" t="s">
        <v>2968</v>
      </c>
      <c r="H319" s="181" t="s">
        <v>5004</v>
      </c>
      <c r="I319" s="278" t="s">
        <v>186</v>
      </c>
      <c r="J319" s="182">
        <v>4788.92</v>
      </c>
      <c r="K319" s="182">
        <v>4645.2524000000003</v>
      </c>
      <c r="L319" s="50">
        <v>0.03</v>
      </c>
      <c r="M319" s="28" t="s">
        <v>199</v>
      </c>
      <c r="N319" s="54" t="s">
        <v>199</v>
      </c>
    </row>
    <row r="320" spans="1:14" ht="19.5" customHeight="1" x14ac:dyDescent="0.25">
      <c r="A320" s="64" t="s">
        <v>71</v>
      </c>
      <c r="B320" s="28" t="s">
        <v>72</v>
      </c>
      <c r="C320" s="28" t="s">
        <v>252</v>
      </c>
      <c r="D320" s="28" t="s">
        <v>232</v>
      </c>
      <c r="E320" s="278" t="s">
        <v>5005</v>
      </c>
      <c r="F320" s="181" t="s">
        <v>5006</v>
      </c>
      <c r="G320" s="21" t="s">
        <v>2968</v>
      </c>
      <c r="H320" s="181" t="s">
        <v>5007</v>
      </c>
      <c r="I320" s="278" t="s">
        <v>186</v>
      </c>
      <c r="J320" s="182">
        <v>6102.17</v>
      </c>
      <c r="K320" s="182">
        <v>5919.1049000000003</v>
      </c>
      <c r="L320" s="50">
        <v>0.03</v>
      </c>
      <c r="M320" s="28" t="s">
        <v>199</v>
      </c>
      <c r="N320" s="54" t="s">
        <v>199</v>
      </c>
    </row>
    <row r="321" spans="1:14" ht="19.5" customHeight="1" x14ac:dyDescent="0.25">
      <c r="A321" s="64" t="s">
        <v>71</v>
      </c>
      <c r="B321" s="28" t="s">
        <v>72</v>
      </c>
      <c r="C321" s="28" t="s">
        <v>252</v>
      </c>
      <c r="D321" s="28" t="s">
        <v>232</v>
      </c>
      <c r="E321" s="278" t="s">
        <v>5008</v>
      </c>
      <c r="F321" s="181" t="s">
        <v>5009</v>
      </c>
      <c r="G321" s="21" t="s">
        <v>2968</v>
      </c>
      <c r="H321" s="181" t="s">
        <v>5010</v>
      </c>
      <c r="I321" s="278" t="s">
        <v>186</v>
      </c>
      <c r="J321" s="182">
        <v>7533.9</v>
      </c>
      <c r="K321" s="182">
        <v>7307.8829999999998</v>
      </c>
      <c r="L321" s="50">
        <v>0.03</v>
      </c>
      <c r="M321" s="28" t="s">
        <v>199</v>
      </c>
      <c r="N321" s="54" t="s">
        <v>199</v>
      </c>
    </row>
    <row r="322" spans="1:14" ht="19.5" customHeight="1" x14ac:dyDescent="0.25">
      <c r="A322" s="64" t="s">
        <v>71</v>
      </c>
      <c r="B322" s="28" t="s">
        <v>72</v>
      </c>
      <c r="C322" s="28" t="s">
        <v>252</v>
      </c>
      <c r="D322" s="28" t="s">
        <v>232</v>
      </c>
      <c r="E322" s="278" t="s">
        <v>5011</v>
      </c>
      <c r="F322" s="181" t="s">
        <v>5012</v>
      </c>
      <c r="G322" s="21" t="s">
        <v>2968</v>
      </c>
      <c r="H322" s="181" t="s">
        <v>5013</v>
      </c>
      <c r="I322" s="278" t="s">
        <v>186</v>
      </c>
      <c r="J322" s="182">
        <v>9084.1299999999992</v>
      </c>
      <c r="K322" s="182">
        <v>8811.6060999999991</v>
      </c>
      <c r="L322" s="50">
        <v>0.03</v>
      </c>
      <c r="M322" s="28" t="s">
        <v>199</v>
      </c>
      <c r="N322" s="54" t="s">
        <v>199</v>
      </c>
    </row>
    <row r="323" spans="1:14" ht="19.5" customHeight="1" x14ac:dyDescent="0.25">
      <c r="A323" s="64" t="s">
        <v>71</v>
      </c>
      <c r="B323" s="28" t="s">
        <v>72</v>
      </c>
      <c r="C323" s="28" t="s">
        <v>252</v>
      </c>
      <c r="D323" s="28" t="s">
        <v>232</v>
      </c>
      <c r="E323" s="278" t="s">
        <v>5014</v>
      </c>
      <c r="F323" s="181" t="s">
        <v>5015</v>
      </c>
      <c r="G323" s="21" t="s">
        <v>2968</v>
      </c>
      <c r="H323" s="181" t="s">
        <v>5016</v>
      </c>
      <c r="I323" s="278" t="s">
        <v>186</v>
      </c>
      <c r="J323" s="182">
        <v>10752.85</v>
      </c>
      <c r="K323" s="182">
        <v>10430.264499999999</v>
      </c>
      <c r="L323" s="50">
        <v>0.03</v>
      </c>
      <c r="M323" s="28" t="s">
        <v>199</v>
      </c>
      <c r="N323" s="54" t="s">
        <v>199</v>
      </c>
    </row>
    <row r="324" spans="1:14" ht="19.5" customHeight="1" x14ac:dyDescent="0.25">
      <c r="A324" s="64" t="s">
        <v>71</v>
      </c>
      <c r="B324" s="28" t="s">
        <v>72</v>
      </c>
      <c r="C324" s="28" t="s">
        <v>252</v>
      </c>
      <c r="D324" s="28" t="s">
        <v>232</v>
      </c>
      <c r="E324" s="278" t="s">
        <v>5017</v>
      </c>
      <c r="F324" s="181" t="s">
        <v>5018</v>
      </c>
      <c r="G324" s="21" t="s">
        <v>2968</v>
      </c>
      <c r="H324" s="181" t="s">
        <v>5019</v>
      </c>
      <c r="I324" s="278" t="s">
        <v>186</v>
      </c>
      <c r="J324" s="182">
        <v>1066.4000000000001</v>
      </c>
      <c r="K324" s="182">
        <v>1034.4080000000001</v>
      </c>
      <c r="L324" s="50">
        <v>0.03</v>
      </c>
      <c r="M324" s="28" t="s">
        <v>199</v>
      </c>
      <c r="N324" s="54" t="s">
        <v>199</v>
      </c>
    </row>
    <row r="325" spans="1:14" ht="19.5" customHeight="1" x14ac:dyDescent="0.25">
      <c r="A325" s="64" t="s">
        <v>71</v>
      </c>
      <c r="B325" s="28" t="s">
        <v>72</v>
      </c>
      <c r="C325" s="28" t="s">
        <v>252</v>
      </c>
      <c r="D325" s="28" t="s">
        <v>232</v>
      </c>
      <c r="E325" s="278" t="s">
        <v>5020</v>
      </c>
      <c r="F325" s="181" t="s">
        <v>5021</v>
      </c>
      <c r="G325" s="21" t="s">
        <v>2968</v>
      </c>
      <c r="H325" s="181" t="s">
        <v>5022</v>
      </c>
      <c r="I325" s="278" t="s">
        <v>186</v>
      </c>
      <c r="J325" s="182">
        <v>2014.31</v>
      </c>
      <c r="K325" s="182">
        <v>1953.8806999999999</v>
      </c>
      <c r="L325" s="50">
        <v>0.03</v>
      </c>
      <c r="M325" s="28" t="s">
        <v>199</v>
      </c>
      <c r="N325" s="54" t="s">
        <v>199</v>
      </c>
    </row>
    <row r="326" spans="1:14" ht="19.5" customHeight="1" x14ac:dyDescent="0.25">
      <c r="A326" s="64" t="s">
        <v>71</v>
      </c>
      <c r="B326" s="28" t="s">
        <v>72</v>
      </c>
      <c r="C326" s="28" t="s">
        <v>252</v>
      </c>
      <c r="D326" s="28" t="s">
        <v>232</v>
      </c>
      <c r="E326" s="278" t="s">
        <v>5023</v>
      </c>
      <c r="F326" s="181" t="s">
        <v>5024</v>
      </c>
      <c r="G326" s="21" t="s">
        <v>2968</v>
      </c>
      <c r="H326" s="181" t="s">
        <v>5025</v>
      </c>
      <c r="I326" s="278" t="s">
        <v>186</v>
      </c>
      <c r="J326" s="182">
        <v>2873.35</v>
      </c>
      <c r="K326" s="182">
        <v>2787.1495</v>
      </c>
      <c r="L326" s="50">
        <v>0.03</v>
      </c>
      <c r="M326" s="28" t="s">
        <v>199</v>
      </c>
      <c r="N326" s="54" t="s">
        <v>199</v>
      </c>
    </row>
    <row r="327" spans="1:14" ht="19.5" customHeight="1" x14ac:dyDescent="0.25">
      <c r="A327" s="64" t="s">
        <v>71</v>
      </c>
      <c r="B327" s="28" t="s">
        <v>72</v>
      </c>
      <c r="C327" s="28" t="s">
        <v>252</v>
      </c>
      <c r="D327" s="28" t="s">
        <v>232</v>
      </c>
      <c r="E327" s="278" t="s">
        <v>5026</v>
      </c>
      <c r="F327" s="181" t="s">
        <v>5027</v>
      </c>
      <c r="G327" s="21" t="s">
        <v>2968</v>
      </c>
      <c r="H327" s="181" t="s">
        <v>5028</v>
      </c>
      <c r="I327" s="278" t="s">
        <v>186</v>
      </c>
      <c r="J327" s="182">
        <v>3594.16</v>
      </c>
      <c r="K327" s="182">
        <v>3486.3352</v>
      </c>
      <c r="L327" s="50">
        <v>0.03</v>
      </c>
      <c r="M327" s="28" t="s">
        <v>199</v>
      </c>
      <c r="N327" s="54" t="s">
        <v>199</v>
      </c>
    </row>
    <row r="328" spans="1:14" ht="19.5" customHeight="1" x14ac:dyDescent="0.25">
      <c r="A328" s="64" t="s">
        <v>71</v>
      </c>
      <c r="B328" s="28" t="s">
        <v>72</v>
      </c>
      <c r="C328" s="28" t="s">
        <v>252</v>
      </c>
      <c r="D328" s="28" t="s">
        <v>232</v>
      </c>
      <c r="E328" s="278" t="s">
        <v>5029</v>
      </c>
      <c r="F328" s="181" t="s">
        <v>5030</v>
      </c>
      <c r="G328" s="21" t="s">
        <v>2968</v>
      </c>
      <c r="H328" s="181" t="s">
        <v>5031</v>
      </c>
      <c r="I328" s="278" t="s">
        <v>186</v>
      </c>
      <c r="J328" s="182">
        <v>4245.84</v>
      </c>
      <c r="K328" s="182">
        <v>4118.4647999999997</v>
      </c>
      <c r="L328" s="50">
        <v>0.03</v>
      </c>
      <c r="M328" s="28" t="s">
        <v>199</v>
      </c>
      <c r="N328" s="54" t="s">
        <v>199</v>
      </c>
    </row>
    <row r="329" spans="1:14" ht="19.5" customHeight="1" x14ac:dyDescent="0.25">
      <c r="A329" s="64" t="s">
        <v>71</v>
      </c>
      <c r="B329" s="28" t="s">
        <v>72</v>
      </c>
      <c r="C329" s="28" t="s">
        <v>252</v>
      </c>
      <c r="D329" s="28" t="s">
        <v>232</v>
      </c>
      <c r="E329" s="278" t="s">
        <v>5032</v>
      </c>
      <c r="F329" s="181" t="s">
        <v>5033</v>
      </c>
      <c r="G329" s="21" t="s">
        <v>2968</v>
      </c>
      <c r="H329" s="181" t="s">
        <v>5034</v>
      </c>
      <c r="I329" s="278" t="s">
        <v>186</v>
      </c>
      <c r="J329" s="182">
        <v>5391.23</v>
      </c>
      <c r="K329" s="182">
        <v>5229.4930999999997</v>
      </c>
      <c r="L329" s="50">
        <v>0.03</v>
      </c>
      <c r="M329" s="28" t="s">
        <v>199</v>
      </c>
      <c r="N329" s="54" t="s">
        <v>199</v>
      </c>
    </row>
    <row r="330" spans="1:14" ht="19.5" customHeight="1" x14ac:dyDescent="0.25">
      <c r="A330" s="64" t="s">
        <v>71</v>
      </c>
      <c r="B330" s="28" t="s">
        <v>72</v>
      </c>
      <c r="C330" s="28" t="s">
        <v>252</v>
      </c>
      <c r="D330" s="28" t="s">
        <v>232</v>
      </c>
      <c r="E330" s="278" t="s">
        <v>5035</v>
      </c>
      <c r="F330" s="181" t="s">
        <v>5036</v>
      </c>
      <c r="G330" s="21" t="s">
        <v>2968</v>
      </c>
      <c r="H330" s="181" t="s">
        <v>5037</v>
      </c>
      <c r="I330" s="278" t="s">
        <v>186</v>
      </c>
      <c r="J330" s="182">
        <v>6704.48</v>
      </c>
      <c r="K330" s="182">
        <v>6503.3455999999996</v>
      </c>
      <c r="L330" s="50">
        <v>0.03</v>
      </c>
      <c r="M330" s="28" t="s">
        <v>199</v>
      </c>
      <c r="N330" s="54" t="s">
        <v>199</v>
      </c>
    </row>
    <row r="331" spans="1:14" ht="19.5" customHeight="1" x14ac:dyDescent="0.25">
      <c r="A331" s="64" t="s">
        <v>71</v>
      </c>
      <c r="B331" s="28" t="s">
        <v>72</v>
      </c>
      <c r="C331" s="28" t="s">
        <v>252</v>
      </c>
      <c r="D331" s="28" t="s">
        <v>232</v>
      </c>
      <c r="E331" s="278" t="s">
        <v>5038</v>
      </c>
      <c r="F331" s="181" t="s">
        <v>5039</v>
      </c>
      <c r="G331" s="21" t="s">
        <v>2968</v>
      </c>
      <c r="H331" s="181" t="s">
        <v>5040</v>
      </c>
      <c r="I331" s="278" t="s">
        <v>186</v>
      </c>
      <c r="J331" s="182">
        <v>8057.23</v>
      </c>
      <c r="K331" s="182">
        <v>7815.5130999999992</v>
      </c>
      <c r="L331" s="50">
        <v>0.03</v>
      </c>
      <c r="M331" s="28" t="s">
        <v>199</v>
      </c>
      <c r="N331" s="54" t="s">
        <v>199</v>
      </c>
    </row>
    <row r="332" spans="1:14" ht="19.5" customHeight="1" x14ac:dyDescent="0.25">
      <c r="A332" s="64" t="s">
        <v>71</v>
      </c>
      <c r="B332" s="28" t="s">
        <v>72</v>
      </c>
      <c r="C332" s="28" t="s">
        <v>252</v>
      </c>
      <c r="D332" s="28" t="s">
        <v>232</v>
      </c>
      <c r="E332" s="278" t="s">
        <v>5041</v>
      </c>
      <c r="F332" s="181" t="s">
        <v>5042</v>
      </c>
      <c r="G332" s="21" t="s">
        <v>2968</v>
      </c>
      <c r="H332" s="181" t="s">
        <v>5043</v>
      </c>
      <c r="I332" s="278" t="s">
        <v>186</v>
      </c>
      <c r="J332" s="182">
        <v>9597.58</v>
      </c>
      <c r="K332" s="182">
        <v>9309.6525999999994</v>
      </c>
      <c r="L332" s="50">
        <v>0.03</v>
      </c>
      <c r="M332" s="28" t="s">
        <v>199</v>
      </c>
      <c r="N332" s="54" t="s">
        <v>199</v>
      </c>
    </row>
    <row r="333" spans="1:14" ht="19.5" customHeight="1" x14ac:dyDescent="0.25">
      <c r="A333" s="64" t="s">
        <v>71</v>
      </c>
      <c r="B333" s="28" t="s">
        <v>72</v>
      </c>
      <c r="C333" s="28" t="s">
        <v>252</v>
      </c>
      <c r="D333" s="28" t="s">
        <v>232</v>
      </c>
      <c r="E333" s="278" t="s">
        <v>3918</v>
      </c>
      <c r="F333" s="181" t="s">
        <v>5044</v>
      </c>
      <c r="G333" s="21" t="s">
        <v>2968</v>
      </c>
      <c r="H333" s="181" t="s">
        <v>5045</v>
      </c>
      <c r="I333" s="278" t="s">
        <v>186</v>
      </c>
      <c r="J333" s="182">
        <v>2458.64</v>
      </c>
      <c r="K333" s="182">
        <v>2384.8807999999999</v>
      </c>
      <c r="L333" s="50">
        <v>0.03</v>
      </c>
      <c r="M333" s="28" t="s">
        <v>199</v>
      </c>
      <c r="N333" s="54" t="s">
        <v>199</v>
      </c>
    </row>
    <row r="334" spans="1:14" ht="19.5" customHeight="1" x14ac:dyDescent="0.25">
      <c r="A334" s="64" t="s">
        <v>71</v>
      </c>
      <c r="B334" s="28" t="s">
        <v>72</v>
      </c>
      <c r="C334" s="28" t="s">
        <v>252</v>
      </c>
      <c r="D334" s="28" t="s">
        <v>232</v>
      </c>
      <c r="E334" s="278" t="s">
        <v>5046</v>
      </c>
      <c r="F334" s="181" t="s">
        <v>5047</v>
      </c>
      <c r="G334" s="21" t="s">
        <v>2968</v>
      </c>
      <c r="H334" s="181" t="s">
        <v>5048</v>
      </c>
      <c r="I334" s="278" t="s">
        <v>186</v>
      </c>
      <c r="J334" s="182">
        <v>25771.279999999999</v>
      </c>
      <c r="K334" s="182">
        <v>24998.141599999999</v>
      </c>
      <c r="L334" s="50">
        <v>0.03</v>
      </c>
      <c r="M334" s="28" t="s">
        <v>199</v>
      </c>
      <c r="N334" s="54" t="s">
        <v>199</v>
      </c>
    </row>
    <row r="335" spans="1:14" ht="19.5" customHeight="1" x14ac:dyDescent="0.25">
      <c r="A335" s="64" t="s">
        <v>71</v>
      </c>
      <c r="B335" s="28" t="s">
        <v>72</v>
      </c>
      <c r="C335" s="28" t="s">
        <v>252</v>
      </c>
      <c r="D335" s="28" t="s">
        <v>232</v>
      </c>
      <c r="E335" s="278" t="s">
        <v>5049</v>
      </c>
      <c r="F335" s="181" t="s">
        <v>5050</v>
      </c>
      <c r="G335" s="21" t="s">
        <v>2968</v>
      </c>
      <c r="H335" s="181" t="s">
        <v>5051</v>
      </c>
      <c r="I335" s="278" t="s">
        <v>186</v>
      </c>
      <c r="J335" s="182">
        <v>28674.26</v>
      </c>
      <c r="K335" s="182">
        <v>27814.032199999998</v>
      </c>
      <c r="L335" s="50">
        <v>0.03</v>
      </c>
      <c r="M335" s="28" t="s">
        <v>199</v>
      </c>
      <c r="N335" s="54" t="s">
        <v>199</v>
      </c>
    </row>
    <row r="336" spans="1:14" ht="19.5" customHeight="1" x14ac:dyDescent="0.25">
      <c r="A336" s="64" t="s">
        <v>71</v>
      </c>
      <c r="B336" s="28" t="s">
        <v>72</v>
      </c>
      <c r="C336" s="28" t="s">
        <v>252</v>
      </c>
      <c r="D336" s="28" t="s">
        <v>232</v>
      </c>
      <c r="E336" s="278" t="s">
        <v>5052</v>
      </c>
      <c r="F336" s="181" t="s">
        <v>5053</v>
      </c>
      <c r="G336" s="21" t="s">
        <v>2968</v>
      </c>
      <c r="H336" s="181" t="s">
        <v>5054</v>
      </c>
      <c r="I336" s="278" t="s">
        <v>186</v>
      </c>
      <c r="J336" s="182">
        <v>31517.98</v>
      </c>
      <c r="K336" s="182">
        <v>30572.440599999998</v>
      </c>
      <c r="L336" s="50">
        <v>0.03</v>
      </c>
      <c r="M336" s="28" t="s">
        <v>199</v>
      </c>
      <c r="N336" s="54" t="s">
        <v>199</v>
      </c>
    </row>
    <row r="337" spans="1:14" ht="19.5" customHeight="1" x14ac:dyDescent="0.25">
      <c r="A337" s="64" t="s">
        <v>71</v>
      </c>
      <c r="B337" s="28" t="s">
        <v>72</v>
      </c>
      <c r="C337" s="28" t="s">
        <v>252</v>
      </c>
      <c r="D337" s="28" t="s">
        <v>232</v>
      </c>
      <c r="E337" s="278" t="s">
        <v>3920</v>
      </c>
      <c r="F337" s="181" t="s">
        <v>5055</v>
      </c>
      <c r="G337" s="21" t="s">
        <v>2968</v>
      </c>
      <c r="H337" s="181" t="s">
        <v>5056</v>
      </c>
      <c r="I337" s="278" t="s">
        <v>186</v>
      </c>
      <c r="J337" s="182">
        <v>4660.55</v>
      </c>
      <c r="K337" s="182">
        <v>4520.7335000000003</v>
      </c>
      <c r="L337" s="50">
        <v>0.03</v>
      </c>
      <c r="M337" s="28" t="s">
        <v>199</v>
      </c>
      <c r="N337" s="54" t="s">
        <v>199</v>
      </c>
    </row>
    <row r="338" spans="1:14" ht="19.5" customHeight="1" x14ac:dyDescent="0.25">
      <c r="A338" s="64" t="s">
        <v>71</v>
      </c>
      <c r="B338" s="28" t="s">
        <v>72</v>
      </c>
      <c r="C338" s="28" t="s">
        <v>252</v>
      </c>
      <c r="D338" s="28" t="s">
        <v>232</v>
      </c>
      <c r="E338" s="278" t="s">
        <v>3922</v>
      </c>
      <c r="F338" s="181" t="s">
        <v>5057</v>
      </c>
      <c r="G338" s="21" t="s">
        <v>2968</v>
      </c>
      <c r="H338" s="181" t="s">
        <v>5058</v>
      </c>
      <c r="I338" s="278" t="s">
        <v>186</v>
      </c>
      <c r="J338" s="182">
        <v>6635.37</v>
      </c>
      <c r="K338" s="182">
        <v>6436.3089</v>
      </c>
      <c r="L338" s="50">
        <v>0.03</v>
      </c>
      <c r="M338" s="28" t="s">
        <v>199</v>
      </c>
      <c r="N338" s="54" t="s">
        <v>199</v>
      </c>
    </row>
    <row r="339" spans="1:14" ht="19.5" customHeight="1" x14ac:dyDescent="0.25">
      <c r="A339" s="64" t="s">
        <v>71</v>
      </c>
      <c r="B339" s="28" t="s">
        <v>72</v>
      </c>
      <c r="C339" s="28" t="s">
        <v>252</v>
      </c>
      <c r="D339" s="28" t="s">
        <v>232</v>
      </c>
      <c r="E339" s="278" t="s">
        <v>3924</v>
      </c>
      <c r="F339" s="181" t="s">
        <v>5059</v>
      </c>
      <c r="G339" s="21" t="s">
        <v>2968</v>
      </c>
      <c r="H339" s="181" t="s">
        <v>5060</v>
      </c>
      <c r="I339" s="278" t="s">
        <v>186</v>
      </c>
      <c r="J339" s="182">
        <v>8333.7000000000007</v>
      </c>
      <c r="K339" s="182">
        <v>8083.6890000000003</v>
      </c>
      <c r="L339" s="50">
        <v>0.03</v>
      </c>
      <c r="M339" s="28" t="s">
        <v>199</v>
      </c>
      <c r="N339" s="54" t="s">
        <v>199</v>
      </c>
    </row>
    <row r="340" spans="1:14" ht="19.5" customHeight="1" x14ac:dyDescent="0.25">
      <c r="A340" s="64" t="s">
        <v>71</v>
      </c>
      <c r="B340" s="28" t="s">
        <v>72</v>
      </c>
      <c r="C340" s="28" t="s">
        <v>252</v>
      </c>
      <c r="D340" s="28" t="s">
        <v>232</v>
      </c>
      <c r="E340" s="278" t="s">
        <v>3926</v>
      </c>
      <c r="F340" s="181" t="s">
        <v>5061</v>
      </c>
      <c r="G340" s="21" t="s">
        <v>2968</v>
      </c>
      <c r="H340" s="181" t="s">
        <v>5062</v>
      </c>
      <c r="I340" s="278" t="s">
        <v>186</v>
      </c>
      <c r="J340" s="182">
        <v>9824.69</v>
      </c>
      <c r="K340" s="182">
        <v>9529.9493000000002</v>
      </c>
      <c r="L340" s="50">
        <v>0.03</v>
      </c>
      <c r="M340" s="28" t="s">
        <v>199</v>
      </c>
      <c r="N340" s="54" t="s">
        <v>199</v>
      </c>
    </row>
    <row r="341" spans="1:14" ht="19.5" customHeight="1" x14ac:dyDescent="0.25">
      <c r="A341" s="64" t="s">
        <v>71</v>
      </c>
      <c r="B341" s="28" t="s">
        <v>72</v>
      </c>
      <c r="C341" s="28" t="s">
        <v>252</v>
      </c>
      <c r="D341" s="28" t="s">
        <v>232</v>
      </c>
      <c r="E341" s="278" t="s">
        <v>5063</v>
      </c>
      <c r="F341" s="181" t="s">
        <v>5064</v>
      </c>
      <c r="G341" s="21" t="s">
        <v>2968</v>
      </c>
      <c r="H341" s="181" t="s">
        <v>5065</v>
      </c>
      <c r="I341" s="278" t="s">
        <v>186</v>
      </c>
      <c r="J341" s="182">
        <v>12500.55</v>
      </c>
      <c r="K341" s="182">
        <v>12125.5335</v>
      </c>
      <c r="L341" s="50">
        <v>0.03</v>
      </c>
      <c r="M341" s="28" t="s">
        <v>199</v>
      </c>
      <c r="N341" s="54" t="s">
        <v>199</v>
      </c>
    </row>
    <row r="342" spans="1:14" ht="19.5" customHeight="1" x14ac:dyDescent="0.25">
      <c r="A342" s="64" t="s">
        <v>71</v>
      </c>
      <c r="B342" s="28" t="s">
        <v>72</v>
      </c>
      <c r="C342" s="28" t="s">
        <v>252</v>
      </c>
      <c r="D342" s="28" t="s">
        <v>232</v>
      </c>
      <c r="E342" s="278" t="s">
        <v>5066</v>
      </c>
      <c r="F342" s="181" t="s">
        <v>5067</v>
      </c>
      <c r="G342" s="21" t="s">
        <v>2968</v>
      </c>
      <c r="H342" s="181" t="s">
        <v>5068</v>
      </c>
      <c r="I342" s="278" t="s">
        <v>186</v>
      </c>
      <c r="J342" s="182">
        <v>15482.52</v>
      </c>
      <c r="K342" s="182">
        <v>15018.044400000001</v>
      </c>
      <c r="L342" s="50">
        <v>0.03</v>
      </c>
      <c r="M342" s="28" t="s">
        <v>199</v>
      </c>
      <c r="N342" s="54" t="s">
        <v>199</v>
      </c>
    </row>
    <row r="343" spans="1:14" ht="19.5" customHeight="1" x14ac:dyDescent="0.25">
      <c r="A343" s="64" t="s">
        <v>71</v>
      </c>
      <c r="B343" s="28" t="s">
        <v>72</v>
      </c>
      <c r="C343" s="28" t="s">
        <v>252</v>
      </c>
      <c r="D343" s="28" t="s">
        <v>232</v>
      </c>
      <c r="E343" s="278" t="s">
        <v>5069</v>
      </c>
      <c r="F343" s="181" t="s">
        <v>5070</v>
      </c>
      <c r="G343" s="21" t="s">
        <v>2968</v>
      </c>
      <c r="H343" s="181" t="s">
        <v>5071</v>
      </c>
      <c r="I343" s="278" t="s">
        <v>186</v>
      </c>
      <c r="J343" s="182">
        <v>18642.22</v>
      </c>
      <c r="K343" s="182">
        <v>18082.953400000002</v>
      </c>
      <c r="L343" s="50">
        <v>0.03</v>
      </c>
      <c r="M343" s="28" t="s">
        <v>199</v>
      </c>
      <c r="N343" s="54" t="s">
        <v>199</v>
      </c>
    </row>
    <row r="344" spans="1:14" ht="19.5" customHeight="1" x14ac:dyDescent="0.25">
      <c r="A344" s="64" t="s">
        <v>71</v>
      </c>
      <c r="B344" s="28" t="s">
        <v>72</v>
      </c>
      <c r="C344" s="28" t="s">
        <v>252</v>
      </c>
      <c r="D344" s="28" t="s">
        <v>232</v>
      </c>
      <c r="E344" s="278" t="s">
        <v>5072</v>
      </c>
      <c r="F344" s="181" t="s">
        <v>5073</v>
      </c>
      <c r="G344" s="21" t="s">
        <v>2968</v>
      </c>
      <c r="H344" s="181" t="s">
        <v>5074</v>
      </c>
      <c r="I344" s="278" t="s">
        <v>186</v>
      </c>
      <c r="J344" s="182">
        <v>22127.759999999998</v>
      </c>
      <c r="K344" s="182">
        <v>21463.927199999998</v>
      </c>
      <c r="L344" s="50">
        <v>0.03</v>
      </c>
      <c r="M344" s="28" t="s">
        <v>199</v>
      </c>
      <c r="N344" s="54" t="s">
        <v>199</v>
      </c>
    </row>
    <row r="345" spans="1:14" ht="19.5" customHeight="1" x14ac:dyDescent="0.25">
      <c r="A345" s="64" t="s">
        <v>71</v>
      </c>
      <c r="B345" s="28" t="s">
        <v>72</v>
      </c>
      <c r="C345" s="28" t="s">
        <v>252</v>
      </c>
      <c r="D345" s="28" t="s">
        <v>232</v>
      </c>
      <c r="E345" s="278" t="s">
        <v>5075</v>
      </c>
      <c r="F345" s="181" t="s">
        <v>5076</v>
      </c>
      <c r="G345" s="21" t="s">
        <v>2968</v>
      </c>
      <c r="H345" s="181" t="s">
        <v>5077</v>
      </c>
      <c r="I345" s="278" t="s">
        <v>186</v>
      </c>
      <c r="J345" s="182">
        <v>2172.29</v>
      </c>
      <c r="K345" s="182">
        <v>2107.1212999999998</v>
      </c>
      <c r="L345" s="50">
        <v>0.03</v>
      </c>
      <c r="M345" s="28" t="s">
        <v>199</v>
      </c>
      <c r="N345" s="54" t="s">
        <v>199</v>
      </c>
    </row>
    <row r="346" spans="1:14" ht="19.5" customHeight="1" x14ac:dyDescent="0.25">
      <c r="A346" s="64" t="s">
        <v>71</v>
      </c>
      <c r="B346" s="28" t="s">
        <v>72</v>
      </c>
      <c r="C346" s="28" t="s">
        <v>252</v>
      </c>
      <c r="D346" s="28" t="s">
        <v>232</v>
      </c>
      <c r="E346" s="278" t="s">
        <v>5078</v>
      </c>
      <c r="F346" s="181" t="s">
        <v>5079</v>
      </c>
      <c r="G346" s="21" t="s">
        <v>2968</v>
      </c>
      <c r="H346" s="181" t="s">
        <v>5080</v>
      </c>
      <c r="I346" s="278" t="s">
        <v>186</v>
      </c>
      <c r="J346" s="182">
        <v>22809.07</v>
      </c>
      <c r="K346" s="182">
        <v>22124.797899999998</v>
      </c>
      <c r="L346" s="50">
        <v>0.03</v>
      </c>
      <c r="M346" s="28" t="s">
        <v>199</v>
      </c>
      <c r="N346" s="54" t="s">
        <v>199</v>
      </c>
    </row>
    <row r="347" spans="1:14" ht="19.5" customHeight="1" x14ac:dyDescent="0.25">
      <c r="A347" s="64" t="s">
        <v>71</v>
      </c>
      <c r="B347" s="28" t="s">
        <v>72</v>
      </c>
      <c r="C347" s="28" t="s">
        <v>252</v>
      </c>
      <c r="D347" s="28" t="s">
        <v>232</v>
      </c>
      <c r="E347" s="278" t="s">
        <v>5081</v>
      </c>
      <c r="F347" s="181" t="s">
        <v>5082</v>
      </c>
      <c r="G347" s="21" t="s">
        <v>2968</v>
      </c>
      <c r="H347" s="181" t="s">
        <v>5083</v>
      </c>
      <c r="I347" s="278" t="s">
        <v>186</v>
      </c>
      <c r="J347" s="182">
        <v>25307.200000000001</v>
      </c>
      <c r="K347" s="182">
        <v>24547.984</v>
      </c>
      <c r="L347" s="50">
        <v>0.03</v>
      </c>
      <c r="M347" s="28" t="s">
        <v>199</v>
      </c>
      <c r="N347" s="54" t="s">
        <v>199</v>
      </c>
    </row>
    <row r="348" spans="1:14" ht="19.5" customHeight="1" x14ac:dyDescent="0.25">
      <c r="A348" s="64" t="s">
        <v>71</v>
      </c>
      <c r="B348" s="28" t="s">
        <v>72</v>
      </c>
      <c r="C348" s="28" t="s">
        <v>252</v>
      </c>
      <c r="D348" s="28" t="s">
        <v>232</v>
      </c>
      <c r="E348" s="278" t="s">
        <v>5084</v>
      </c>
      <c r="F348" s="181" t="s">
        <v>5085</v>
      </c>
      <c r="G348" s="21" t="s">
        <v>2968</v>
      </c>
      <c r="H348" s="181" t="s">
        <v>5086</v>
      </c>
      <c r="I348" s="278" t="s">
        <v>186</v>
      </c>
      <c r="J348" s="182">
        <v>4127.3599999999997</v>
      </c>
      <c r="K348" s="182">
        <v>4003.5391999999997</v>
      </c>
      <c r="L348" s="50">
        <v>0.03</v>
      </c>
      <c r="M348" s="28" t="s">
        <v>199</v>
      </c>
      <c r="N348" s="54" t="s">
        <v>199</v>
      </c>
    </row>
    <row r="349" spans="1:14" ht="19.5" customHeight="1" x14ac:dyDescent="0.25">
      <c r="A349" s="64" t="s">
        <v>71</v>
      </c>
      <c r="B349" s="28" t="s">
        <v>72</v>
      </c>
      <c r="C349" s="28" t="s">
        <v>252</v>
      </c>
      <c r="D349" s="28" t="s">
        <v>232</v>
      </c>
      <c r="E349" s="278" t="s">
        <v>5087</v>
      </c>
      <c r="F349" s="181" t="s">
        <v>5088</v>
      </c>
      <c r="G349" s="21" t="s">
        <v>2968</v>
      </c>
      <c r="H349" s="181" t="s">
        <v>5089</v>
      </c>
      <c r="I349" s="278" t="s">
        <v>186</v>
      </c>
      <c r="J349" s="182">
        <v>5865.19</v>
      </c>
      <c r="K349" s="182">
        <v>5689.2342999999992</v>
      </c>
      <c r="L349" s="50">
        <v>0.03</v>
      </c>
      <c r="M349" s="28" t="s">
        <v>199</v>
      </c>
      <c r="N349" s="54" t="s">
        <v>199</v>
      </c>
    </row>
    <row r="350" spans="1:14" ht="19.5" customHeight="1" x14ac:dyDescent="0.25">
      <c r="A350" s="64" t="s">
        <v>71</v>
      </c>
      <c r="B350" s="28" t="s">
        <v>72</v>
      </c>
      <c r="C350" s="28" t="s">
        <v>252</v>
      </c>
      <c r="D350" s="28" t="s">
        <v>232</v>
      </c>
      <c r="E350" s="278" t="s">
        <v>5090</v>
      </c>
      <c r="F350" s="181" t="s">
        <v>5091</v>
      </c>
      <c r="G350" s="21" t="s">
        <v>2968</v>
      </c>
      <c r="H350" s="181" t="s">
        <v>5092</v>
      </c>
      <c r="I350" s="278" t="s">
        <v>186</v>
      </c>
      <c r="J350" s="182">
        <v>7385.79</v>
      </c>
      <c r="K350" s="182">
        <v>7164.2163</v>
      </c>
      <c r="L350" s="50">
        <v>0.03</v>
      </c>
      <c r="M350" s="28" t="s">
        <v>199</v>
      </c>
      <c r="N350" s="54" t="s">
        <v>199</v>
      </c>
    </row>
    <row r="351" spans="1:14" ht="19.5" customHeight="1" x14ac:dyDescent="0.25">
      <c r="A351" s="64" t="s">
        <v>71</v>
      </c>
      <c r="B351" s="28" t="s">
        <v>72</v>
      </c>
      <c r="C351" s="28" t="s">
        <v>252</v>
      </c>
      <c r="D351" s="28" t="s">
        <v>232</v>
      </c>
      <c r="E351" s="278" t="s">
        <v>5093</v>
      </c>
      <c r="F351" s="181" t="s">
        <v>5094</v>
      </c>
      <c r="G351" s="21" t="s">
        <v>2968</v>
      </c>
      <c r="H351" s="181" t="s">
        <v>5095</v>
      </c>
      <c r="I351" s="278" t="s">
        <v>186</v>
      </c>
      <c r="J351" s="182">
        <v>8689.17</v>
      </c>
      <c r="K351" s="182">
        <v>8428.4948999999997</v>
      </c>
      <c r="L351" s="50">
        <v>0.03</v>
      </c>
      <c r="M351" s="28" t="s">
        <v>199</v>
      </c>
      <c r="N351" s="54" t="s">
        <v>199</v>
      </c>
    </row>
    <row r="352" spans="1:14" ht="19.5" customHeight="1" x14ac:dyDescent="0.25">
      <c r="A352" s="64" t="s">
        <v>71</v>
      </c>
      <c r="B352" s="28" t="s">
        <v>72</v>
      </c>
      <c r="C352" s="28" t="s">
        <v>252</v>
      </c>
      <c r="D352" s="28" t="s">
        <v>232</v>
      </c>
      <c r="E352" s="278" t="s">
        <v>5096</v>
      </c>
      <c r="F352" s="181" t="s">
        <v>5097</v>
      </c>
      <c r="G352" s="21" t="s">
        <v>2968</v>
      </c>
      <c r="H352" s="181" t="s">
        <v>5098</v>
      </c>
      <c r="I352" s="278" t="s">
        <v>186</v>
      </c>
      <c r="J352" s="182">
        <v>11078.69</v>
      </c>
      <c r="K352" s="182">
        <v>10746.329299999999</v>
      </c>
      <c r="L352" s="50">
        <v>0.03</v>
      </c>
      <c r="M352" s="28" t="s">
        <v>199</v>
      </c>
      <c r="N352" s="54" t="s">
        <v>199</v>
      </c>
    </row>
    <row r="353" spans="1:14" ht="19.5" customHeight="1" x14ac:dyDescent="0.25">
      <c r="A353" s="64" t="s">
        <v>71</v>
      </c>
      <c r="B353" s="28" t="s">
        <v>72</v>
      </c>
      <c r="C353" s="28" t="s">
        <v>252</v>
      </c>
      <c r="D353" s="28" t="s">
        <v>232</v>
      </c>
      <c r="E353" s="278" t="s">
        <v>5099</v>
      </c>
      <c r="F353" s="181" t="s">
        <v>5100</v>
      </c>
      <c r="G353" s="21" t="s">
        <v>2968</v>
      </c>
      <c r="H353" s="181" t="s">
        <v>5101</v>
      </c>
      <c r="I353" s="278" t="s">
        <v>186</v>
      </c>
      <c r="J353" s="182">
        <v>13685.44</v>
      </c>
      <c r="K353" s="182">
        <v>13274.8768</v>
      </c>
      <c r="L353" s="50">
        <v>0.03</v>
      </c>
      <c r="M353" s="28" t="s">
        <v>199</v>
      </c>
      <c r="N353" s="54" t="s">
        <v>199</v>
      </c>
    </row>
    <row r="354" spans="1:14" ht="19.5" customHeight="1" x14ac:dyDescent="0.25">
      <c r="A354" s="64" t="s">
        <v>71</v>
      </c>
      <c r="B354" s="28" t="s">
        <v>72</v>
      </c>
      <c r="C354" s="28" t="s">
        <v>252</v>
      </c>
      <c r="D354" s="28" t="s">
        <v>232</v>
      </c>
      <c r="E354" s="278" t="s">
        <v>5102</v>
      </c>
      <c r="F354" s="181" t="s">
        <v>5103</v>
      </c>
      <c r="G354" s="21" t="s">
        <v>2968</v>
      </c>
      <c r="H354" s="181" t="s">
        <v>5104</v>
      </c>
      <c r="I354" s="278" t="s">
        <v>186</v>
      </c>
      <c r="J354" s="182">
        <v>16509.419999999998</v>
      </c>
      <c r="K354" s="182">
        <v>16014.137399999998</v>
      </c>
      <c r="L354" s="50">
        <v>0.03</v>
      </c>
      <c r="M354" s="28" t="s">
        <v>199</v>
      </c>
      <c r="N354" s="54" t="s">
        <v>199</v>
      </c>
    </row>
    <row r="355" spans="1:14" ht="19.5" customHeight="1" x14ac:dyDescent="0.25">
      <c r="A355" s="64" t="s">
        <v>71</v>
      </c>
      <c r="B355" s="28" t="s">
        <v>72</v>
      </c>
      <c r="C355" s="28" t="s">
        <v>252</v>
      </c>
      <c r="D355" s="28" t="s">
        <v>232</v>
      </c>
      <c r="E355" s="278" t="s">
        <v>5105</v>
      </c>
      <c r="F355" s="181" t="s">
        <v>5106</v>
      </c>
      <c r="G355" s="21" t="s">
        <v>2968</v>
      </c>
      <c r="H355" s="181" t="s">
        <v>5107</v>
      </c>
      <c r="I355" s="278" t="s">
        <v>186</v>
      </c>
      <c r="J355" s="182">
        <v>19550.63</v>
      </c>
      <c r="K355" s="182">
        <v>18964.111100000002</v>
      </c>
      <c r="L355" s="50">
        <v>0.03</v>
      </c>
      <c r="M355" s="28" t="s">
        <v>199</v>
      </c>
      <c r="N355" s="54" t="s">
        <v>199</v>
      </c>
    </row>
    <row r="356" spans="1:14" ht="19.5" customHeight="1" x14ac:dyDescent="0.25">
      <c r="A356" s="64" t="s">
        <v>71</v>
      </c>
      <c r="B356" s="28" t="s">
        <v>72</v>
      </c>
      <c r="C356" s="28" t="s">
        <v>252</v>
      </c>
      <c r="D356" s="28" t="s">
        <v>232</v>
      </c>
      <c r="E356" s="278" t="s">
        <v>5108</v>
      </c>
      <c r="F356" s="181" t="s">
        <v>5109</v>
      </c>
      <c r="G356" s="21" t="s">
        <v>2968</v>
      </c>
      <c r="H356" s="181" t="s">
        <v>5110</v>
      </c>
      <c r="I356" s="278" t="s">
        <v>186</v>
      </c>
      <c r="J356" s="182">
        <v>1885.94</v>
      </c>
      <c r="K356" s="182">
        <v>1829.3617999999999</v>
      </c>
      <c r="L356" s="50">
        <v>0.03</v>
      </c>
      <c r="M356" s="28" t="s">
        <v>199</v>
      </c>
      <c r="N356" s="54" t="s">
        <v>199</v>
      </c>
    </row>
    <row r="357" spans="1:14" ht="19.5" customHeight="1" x14ac:dyDescent="0.25">
      <c r="A357" s="64" t="s">
        <v>71</v>
      </c>
      <c r="B357" s="28" t="s">
        <v>72</v>
      </c>
      <c r="C357" s="28" t="s">
        <v>252</v>
      </c>
      <c r="D357" s="28" t="s">
        <v>232</v>
      </c>
      <c r="E357" s="278" t="s">
        <v>5111</v>
      </c>
      <c r="F357" s="181" t="s">
        <v>5112</v>
      </c>
      <c r="G357" s="21" t="s">
        <v>2968</v>
      </c>
      <c r="H357" s="181" t="s">
        <v>5113</v>
      </c>
      <c r="I357" s="278" t="s">
        <v>186</v>
      </c>
      <c r="J357" s="182">
        <v>19846.849999999999</v>
      </c>
      <c r="K357" s="182">
        <v>19251.444499999998</v>
      </c>
      <c r="L357" s="50">
        <v>0.03</v>
      </c>
      <c r="M357" s="28" t="s">
        <v>199</v>
      </c>
      <c r="N357" s="54" t="s">
        <v>199</v>
      </c>
    </row>
    <row r="358" spans="1:14" ht="19.5" customHeight="1" x14ac:dyDescent="0.25">
      <c r="A358" s="64" t="s">
        <v>71</v>
      </c>
      <c r="B358" s="28" t="s">
        <v>72</v>
      </c>
      <c r="C358" s="28" t="s">
        <v>252</v>
      </c>
      <c r="D358" s="28" t="s">
        <v>232</v>
      </c>
      <c r="E358" s="278" t="s">
        <v>5114</v>
      </c>
      <c r="F358" s="181" t="s">
        <v>5115</v>
      </c>
      <c r="G358" s="21" t="s">
        <v>2968</v>
      </c>
      <c r="H358" s="181" t="s">
        <v>5116</v>
      </c>
      <c r="I358" s="278" t="s">
        <v>186</v>
      </c>
      <c r="J358" s="182">
        <v>22048.77</v>
      </c>
      <c r="K358" s="182">
        <v>21387.3069</v>
      </c>
      <c r="L358" s="50">
        <v>0.03</v>
      </c>
      <c r="M358" s="28" t="s">
        <v>199</v>
      </c>
      <c r="N358" s="54" t="s">
        <v>199</v>
      </c>
    </row>
    <row r="359" spans="1:14" ht="19.5" customHeight="1" x14ac:dyDescent="0.25">
      <c r="A359" s="64" t="s">
        <v>71</v>
      </c>
      <c r="B359" s="28" t="s">
        <v>72</v>
      </c>
      <c r="C359" s="28" t="s">
        <v>252</v>
      </c>
      <c r="D359" s="28" t="s">
        <v>232</v>
      </c>
      <c r="E359" s="278" t="s">
        <v>5117</v>
      </c>
      <c r="F359" s="181" t="s">
        <v>5118</v>
      </c>
      <c r="G359" s="21" t="s">
        <v>2968</v>
      </c>
      <c r="H359" s="181" t="s">
        <v>5119</v>
      </c>
      <c r="I359" s="278" t="s">
        <v>186</v>
      </c>
      <c r="J359" s="182">
        <v>24290.18</v>
      </c>
      <c r="K359" s="182">
        <v>23561.474600000001</v>
      </c>
      <c r="L359" s="50">
        <v>0.03</v>
      </c>
      <c r="M359" s="28" t="s">
        <v>199</v>
      </c>
      <c r="N359" s="54" t="s">
        <v>199</v>
      </c>
    </row>
    <row r="360" spans="1:14" ht="19.5" customHeight="1" x14ac:dyDescent="0.25">
      <c r="A360" s="64" t="s">
        <v>71</v>
      </c>
      <c r="B360" s="28" t="s">
        <v>72</v>
      </c>
      <c r="C360" s="28" t="s">
        <v>252</v>
      </c>
      <c r="D360" s="28" t="s">
        <v>232</v>
      </c>
      <c r="E360" s="278" t="s">
        <v>5120</v>
      </c>
      <c r="F360" s="181" t="s">
        <v>5121</v>
      </c>
      <c r="G360" s="21" t="s">
        <v>2968</v>
      </c>
      <c r="H360" s="181" t="s">
        <v>5122</v>
      </c>
      <c r="I360" s="278" t="s">
        <v>186</v>
      </c>
      <c r="J360" s="182">
        <v>3594.16</v>
      </c>
      <c r="K360" s="182">
        <v>3486.3352</v>
      </c>
      <c r="L360" s="50">
        <v>0.03</v>
      </c>
      <c r="M360" s="28" t="s">
        <v>199</v>
      </c>
      <c r="N360" s="54" t="s">
        <v>199</v>
      </c>
    </row>
    <row r="361" spans="1:14" ht="19.5" customHeight="1" x14ac:dyDescent="0.25">
      <c r="A361" s="64" t="s">
        <v>71</v>
      </c>
      <c r="B361" s="28" t="s">
        <v>72</v>
      </c>
      <c r="C361" s="28" t="s">
        <v>252</v>
      </c>
      <c r="D361" s="28" t="s">
        <v>232</v>
      </c>
      <c r="E361" s="278" t="s">
        <v>5123</v>
      </c>
      <c r="F361" s="181" t="s">
        <v>5124</v>
      </c>
      <c r="G361" s="21" t="s">
        <v>2968</v>
      </c>
      <c r="H361" s="181" t="s">
        <v>5125</v>
      </c>
      <c r="I361" s="278" t="s">
        <v>186</v>
      </c>
      <c r="J361" s="182">
        <v>5095.01</v>
      </c>
      <c r="K361" s="182">
        <v>4942.1597000000002</v>
      </c>
      <c r="L361" s="50">
        <v>0.03</v>
      </c>
      <c r="M361" s="28" t="s">
        <v>199</v>
      </c>
      <c r="N361" s="54" t="s">
        <v>199</v>
      </c>
    </row>
    <row r="362" spans="1:14" ht="19.5" customHeight="1" x14ac:dyDescent="0.25">
      <c r="A362" s="64" t="s">
        <v>71</v>
      </c>
      <c r="B362" s="28" t="s">
        <v>72</v>
      </c>
      <c r="C362" s="28" t="s">
        <v>252</v>
      </c>
      <c r="D362" s="28" t="s">
        <v>232</v>
      </c>
      <c r="E362" s="278" t="s">
        <v>5126</v>
      </c>
      <c r="F362" s="181" t="s">
        <v>5127</v>
      </c>
      <c r="G362" s="21" t="s">
        <v>2968</v>
      </c>
      <c r="H362" s="181" t="s">
        <v>5128</v>
      </c>
      <c r="I362" s="278" t="s">
        <v>186</v>
      </c>
      <c r="J362" s="182">
        <v>6437.88</v>
      </c>
      <c r="K362" s="182">
        <v>6244.7435999999998</v>
      </c>
      <c r="L362" s="50">
        <v>0.03</v>
      </c>
      <c r="M362" s="28" t="s">
        <v>199</v>
      </c>
      <c r="N362" s="54" t="s">
        <v>199</v>
      </c>
    </row>
    <row r="363" spans="1:14" ht="19.5" customHeight="1" x14ac:dyDescent="0.25">
      <c r="A363" s="64" t="s">
        <v>71</v>
      </c>
      <c r="B363" s="28" t="s">
        <v>72</v>
      </c>
      <c r="C363" s="28" t="s">
        <v>252</v>
      </c>
      <c r="D363" s="28" t="s">
        <v>232</v>
      </c>
      <c r="E363" s="278" t="s">
        <v>5129</v>
      </c>
      <c r="F363" s="181" t="s">
        <v>5130</v>
      </c>
      <c r="G363" s="21" t="s">
        <v>2968</v>
      </c>
      <c r="H363" s="181" t="s">
        <v>5131</v>
      </c>
      <c r="I363" s="278" t="s">
        <v>186</v>
      </c>
      <c r="J363" s="182">
        <v>7553.65</v>
      </c>
      <c r="K363" s="182">
        <v>7327.0404999999992</v>
      </c>
      <c r="L363" s="50">
        <v>0.03</v>
      </c>
      <c r="M363" s="28" t="s">
        <v>199</v>
      </c>
      <c r="N363" s="54" t="s">
        <v>199</v>
      </c>
    </row>
    <row r="364" spans="1:14" ht="19.5" customHeight="1" x14ac:dyDescent="0.25">
      <c r="A364" s="64" t="s">
        <v>71</v>
      </c>
      <c r="B364" s="28" t="s">
        <v>72</v>
      </c>
      <c r="C364" s="28" t="s">
        <v>252</v>
      </c>
      <c r="D364" s="28" t="s">
        <v>232</v>
      </c>
      <c r="E364" s="278" t="s">
        <v>5132</v>
      </c>
      <c r="F364" s="181" t="s">
        <v>5133</v>
      </c>
      <c r="G364" s="21" t="s">
        <v>2968</v>
      </c>
      <c r="H364" s="181" t="s">
        <v>5134</v>
      </c>
      <c r="I364" s="278" t="s">
        <v>186</v>
      </c>
      <c r="J364" s="182">
        <v>9656.83</v>
      </c>
      <c r="K364" s="182">
        <v>9367.1250999999993</v>
      </c>
      <c r="L364" s="50">
        <v>0.03</v>
      </c>
      <c r="M364" s="28" t="s">
        <v>199</v>
      </c>
      <c r="N364" s="54" t="s">
        <v>199</v>
      </c>
    </row>
    <row r="365" spans="1:14" ht="19.5" customHeight="1" x14ac:dyDescent="0.25">
      <c r="A365" s="64" t="s">
        <v>71</v>
      </c>
      <c r="B365" s="28" t="s">
        <v>72</v>
      </c>
      <c r="C365" s="28" t="s">
        <v>252</v>
      </c>
      <c r="D365" s="28" t="s">
        <v>232</v>
      </c>
      <c r="E365" s="278" t="s">
        <v>5135</v>
      </c>
      <c r="F365" s="181" t="s">
        <v>5136</v>
      </c>
      <c r="G365" s="21" t="s">
        <v>2968</v>
      </c>
      <c r="H365" s="181" t="s">
        <v>5137</v>
      </c>
      <c r="I365" s="278" t="s">
        <v>186</v>
      </c>
      <c r="J365" s="182">
        <v>11888.36</v>
      </c>
      <c r="K365" s="182">
        <v>11531.709200000001</v>
      </c>
      <c r="L365" s="50">
        <v>0.03</v>
      </c>
      <c r="M365" s="28" t="s">
        <v>199</v>
      </c>
      <c r="N365" s="54" t="s">
        <v>199</v>
      </c>
    </row>
    <row r="366" spans="1:14" ht="19.5" customHeight="1" x14ac:dyDescent="0.25">
      <c r="A366" s="64" t="s">
        <v>71</v>
      </c>
      <c r="B366" s="28" t="s">
        <v>72</v>
      </c>
      <c r="C366" s="28" t="s">
        <v>252</v>
      </c>
      <c r="D366" s="28" t="s">
        <v>232</v>
      </c>
      <c r="E366" s="278" t="s">
        <v>5138</v>
      </c>
      <c r="F366" s="181" t="s">
        <v>5139</v>
      </c>
      <c r="G366" s="21" t="s">
        <v>2968</v>
      </c>
      <c r="H366" s="181" t="s">
        <v>5140</v>
      </c>
      <c r="I366" s="278" t="s">
        <v>186</v>
      </c>
      <c r="J366" s="182">
        <v>14376.62</v>
      </c>
      <c r="K366" s="182">
        <v>13945.321400000001</v>
      </c>
      <c r="L366" s="50">
        <v>0.03</v>
      </c>
      <c r="M366" s="28" t="s">
        <v>199</v>
      </c>
      <c r="N366" s="54" t="s">
        <v>199</v>
      </c>
    </row>
    <row r="367" spans="1:14" ht="19.5" customHeight="1" x14ac:dyDescent="0.25">
      <c r="A367" s="64" t="s">
        <v>71</v>
      </c>
      <c r="B367" s="28" t="s">
        <v>72</v>
      </c>
      <c r="C367" s="28" t="s">
        <v>252</v>
      </c>
      <c r="D367" s="28" t="s">
        <v>232</v>
      </c>
      <c r="E367" s="278" t="s">
        <v>5141</v>
      </c>
      <c r="F367" s="181" t="s">
        <v>5142</v>
      </c>
      <c r="G367" s="21" t="s">
        <v>2968</v>
      </c>
      <c r="H367" s="181" t="s">
        <v>5143</v>
      </c>
      <c r="I367" s="278" t="s">
        <v>186</v>
      </c>
      <c r="J367" s="182">
        <v>16973.5</v>
      </c>
      <c r="K367" s="182">
        <v>16464.294999999998</v>
      </c>
      <c r="L367" s="50">
        <v>0.03</v>
      </c>
      <c r="M367" s="28" t="s">
        <v>199</v>
      </c>
      <c r="N367" s="54" t="s">
        <v>199</v>
      </c>
    </row>
    <row r="368" spans="1:14" ht="19.5" customHeight="1" x14ac:dyDescent="0.25">
      <c r="A368" s="64" t="s">
        <v>71</v>
      </c>
      <c r="B368" s="28" t="s">
        <v>72</v>
      </c>
      <c r="C368" s="28" t="s">
        <v>252</v>
      </c>
      <c r="D368" s="28" t="s">
        <v>232</v>
      </c>
      <c r="E368" s="278" t="s">
        <v>5144</v>
      </c>
      <c r="F368" s="181" t="s">
        <v>5145</v>
      </c>
      <c r="G368" s="21" t="s">
        <v>2968</v>
      </c>
      <c r="H368" s="181" t="s">
        <v>5146</v>
      </c>
      <c r="I368" s="278" t="s">
        <v>186</v>
      </c>
      <c r="J368" s="182">
        <v>1668.72</v>
      </c>
      <c r="K368" s="182">
        <v>1618.6584</v>
      </c>
      <c r="L368" s="50">
        <v>0.03</v>
      </c>
      <c r="M368" s="28" t="s">
        <v>199</v>
      </c>
      <c r="N368" s="54" t="s">
        <v>199</v>
      </c>
    </row>
    <row r="369" spans="1:14" ht="19.5" customHeight="1" x14ac:dyDescent="0.25">
      <c r="A369" s="64" t="s">
        <v>71</v>
      </c>
      <c r="B369" s="28" t="s">
        <v>72</v>
      </c>
      <c r="C369" s="28" t="s">
        <v>252</v>
      </c>
      <c r="D369" s="28" t="s">
        <v>232</v>
      </c>
      <c r="E369" s="278" t="s">
        <v>5147</v>
      </c>
      <c r="F369" s="181" t="s">
        <v>5148</v>
      </c>
      <c r="G369" s="21" t="s">
        <v>2968</v>
      </c>
      <c r="H369" s="181" t="s">
        <v>5149</v>
      </c>
      <c r="I369" s="278" t="s">
        <v>186</v>
      </c>
      <c r="J369" s="182">
        <v>17477.080000000002</v>
      </c>
      <c r="K369" s="182">
        <v>16952.767600000003</v>
      </c>
      <c r="L369" s="50">
        <v>0.03</v>
      </c>
      <c r="M369" s="28" t="s">
        <v>199</v>
      </c>
      <c r="N369" s="54" t="s">
        <v>199</v>
      </c>
    </row>
    <row r="370" spans="1:14" ht="19.5" customHeight="1" x14ac:dyDescent="0.25">
      <c r="A370" s="64" t="s">
        <v>71</v>
      </c>
      <c r="B370" s="28" t="s">
        <v>72</v>
      </c>
      <c r="C370" s="28" t="s">
        <v>252</v>
      </c>
      <c r="D370" s="28" t="s">
        <v>232</v>
      </c>
      <c r="E370" s="278" t="s">
        <v>5150</v>
      </c>
      <c r="F370" s="181" t="s">
        <v>5151</v>
      </c>
      <c r="G370" s="21" t="s">
        <v>2968</v>
      </c>
      <c r="H370" s="181" t="s">
        <v>5152</v>
      </c>
      <c r="I370" s="278" t="s">
        <v>186</v>
      </c>
      <c r="J370" s="182">
        <v>19442.02</v>
      </c>
      <c r="K370" s="182">
        <v>18858.759399999999</v>
      </c>
      <c r="L370" s="50">
        <v>0.03</v>
      </c>
      <c r="M370" s="28" t="s">
        <v>199</v>
      </c>
      <c r="N370" s="54" t="s">
        <v>199</v>
      </c>
    </row>
    <row r="371" spans="1:14" ht="19.5" customHeight="1" x14ac:dyDescent="0.25">
      <c r="A371" s="64" t="s">
        <v>71</v>
      </c>
      <c r="B371" s="28" t="s">
        <v>72</v>
      </c>
      <c r="C371" s="28" t="s">
        <v>252</v>
      </c>
      <c r="D371" s="28" t="s">
        <v>232</v>
      </c>
      <c r="E371" s="278" t="s">
        <v>5153</v>
      </c>
      <c r="F371" s="181" t="s">
        <v>5154</v>
      </c>
      <c r="G371" s="21" t="s">
        <v>2968</v>
      </c>
      <c r="H371" s="181" t="s">
        <v>5155</v>
      </c>
      <c r="I371" s="278" t="s">
        <v>186</v>
      </c>
      <c r="J371" s="182">
        <v>3159.7</v>
      </c>
      <c r="K371" s="182">
        <v>3064.9089999999997</v>
      </c>
      <c r="L371" s="50">
        <v>0.03</v>
      </c>
      <c r="M371" s="28" t="s">
        <v>199</v>
      </c>
      <c r="N371" s="54" t="s">
        <v>199</v>
      </c>
    </row>
    <row r="372" spans="1:14" ht="19.5" customHeight="1" x14ac:dyDescent="0.25">
      <c r="A372" s="64" t="s">
        <v>71</v>
      </c>
      <c r="B372" s="28" t="s">
        <v>72</v>
      </c>
      <c r="C372" s="28" t="s">
        <v>252</v>
      </c>
      <c r="D372" s="28" t="s">
        <v>232</v>
      </c>
      <c r="E372" s="278" t="s">
        <v>5156</v>
      </c>
      <c r="F372" s="181" t="s">
        <v>5157</v>
      </c>
      <c r="G372" s="21" t="s">
        <v>2968</v>
      </c>
      <c r="H372" s="181" t="s">
        <v>5158</v>
      </c>
      <c r="I372" s="278" t="s">
        <v>186</v>
      </c>
      <c r="J372" s="182">
        <v>4502.57</v>
      </c>
      <c r="K372" s="182">
        <v>4367.4928999999993</v>
      </c>
      <c r="L372" s="50">
        <v>0.03</v>
      </c>
      <c r="M372" s="28" t="s">
        <v>199</v>
      </c>
      <c r="N372" s="54" t="s">
        <v>199</v>
      </c>
    </row>
    <row r="373" spans="1:14" ht="19.5" customHeight="1" x14ac:dyDescent="0.25">
      <c r="A373" s="64" t="s">
        <v>71</v>
      </c>
      <c r="B373" s="28" t="s">
        <v>72</v>
      </c>
      <c r="C373" s="28" t="s">
        <v>252</v>
      </c>
      <c r="D373" s="28" t="s">
        <v>232</v>
      </c>
      <c r="E373" s="278" t="s">
        <v>5159</v>
      </c>
      <c r="F373" s="181" t="s">
        <v>5160</v>
      </c>
      <c r="G373" s="21" t="s">
        <v>2968</v>
      </c>
      <c r="H373" s="181" t="s">
        <v>5161</v>
      </c>
      <c r="I373" s="278" t="s">
        <v>186</v>
      </c>
      <c r="J373" s="182">
        <v>5647.96</v>
      </c>
      <c r="K373" s="182">
        <v>5478.5212000000001</v>
      </c>
      <c r="L373" s="50">
        <v>0.03</v>
      </c>
      <c r="M373" s="28" t="s">
        <v>199</v>
      </c>
      <c r="N373" s="54" t="s">
        <v>199</v>
      </c>
    </row>
    <row r="374" spans="1:14" ht="19.5" customHeight="1" x14ac:dyDescent="0.25">
      <c r="A374" s="64" t="s">
        <v>71</v>
      </c>
      <c r="B374" s="28" t="s">
        <v>72</v>
      </c>
      <c r="C374" s="28" t="s">
        <v>252</v>
      </c>
      <c r="D374" s="28" t="s">
        <v>232</v>
      </c>
      <c r="E374" s="278" t="s">
        <v>5162</v>
      </c>
      <c r="F374" s="181" t="s">
        <v>5163</v>
      </c>
      <c r="G374" s="21" t="s">
        <v>2968</v>
      </c>
      <c r="H374" s="181" t="s">
        <v>5164</v>
      </c>
      <c r="I374" s="278" t="s">
        <v>186</v>
      </c>
      <c r="J374" s="182">
        <v>6664.99</v>
      </c>
      <c r="K374" s="182">
        <v>6465.0402999999997</v>
      </c>
      <c r="L374" s="50">
        <v>0.03</v>
      </c>
      <c r="M374" s="28" t="s">
        <v>199</v>
      </c>
      <c r="N374" s="54" t="s">
        <v>199</v>
      </c>
    </row>
    <row r="375" spans="1:14" ht="19.5" customHeight="1" x14ac:dyDescent="0.25">
      <c r="A375" s="64" t="s">
        <v>71</v>
      </c>
      <c r="B375" s="28" t="s">
        <v>72</v>
      </c>
      <c r="C375" s="28" t="s">
        <v>252</v>
      </c>
      <c r="D375" s="28" t="s">
        <v>232</v>
      </c>
      <c r="E375" s="278" t="s">
        <v>5165</v>
      </c>
      <c r="F375" s="181" t="s">
        <v>5166</v>
      </c>
      <c r="G375" s="21" t="s">
        <v>2968</v>
      </c>
      <c r="H375" s="181" t="s">
        <v>5167</v>
      </c>
      <c r="I375" s="278" t="s">
        <v>186</v>
      </c>
      <c r="J375" s="182">
        <v>8471.94</v>
      </c>
      <c r="K375" s="182">
        <v>8217.7818000000007</v>
      </c>
      <c r="L375" s="50">
        <v>0.03</v>
      </c>
      <c r="M375" s="28" t="s">
        <v>199</v>
      </c>
      <c r="N375" s="54" t="s">
        <v>199</v>
      </c>
    </row>
    <row r="376" spans="1:14" ht="19.5" customHeight="1" x14ac:dyDescent="0.25">
      <c r="A376" s="64" t="s">
        <v>71</v>
      </c>
      <c r="B376" s="28" t="s">
        <v>72</v>
      </c>
      <c r="C376" s="28" t="s">
        <v>252</v>
      </c>
      <c r="D376" s="28" t="s">
        <v>232</v>
      </c>
      <c r="E376" s="278" t="s">
        <v>5168</v>
      </c>
      <c r="F376" s="181" t="s">
        <v>5169</v>
      </c>
      <c r="G376" s="21" t="s">
        <v>2968</v>
      </c>
      <c r="H376" s="181" t="s">
        <v>5170</v>
      </c>
      <c r="I376" s="278" t="s">
        <v>186</v>
      </c>
      <c r="J376" s="182">
        <v>10505.99</v>
      </c>
      <c r="K376" s="182">
        <v>10190.810299999999</v>
      </c>
      <c r="L376" s="50">
        <v>0.03</v>
      </c>
      <c r="M376" s="28" t="s">
        <v>199</v>
      </c>
      <c r="N376" s="54" t="s">
        <v>199</v>
      </c>
    </row>
    <row r="377" spans="1:14" ht="19.5" customHeight="1" x14ac:dyDescent="0.25">
      <c r="A377" s="64" t="s">
        <v>71</v>
      </c>
      <c r="B377" s="28" t="s">
        <v>72</v>
      </c>
      <c r="C377" s="28" t="s">
        <v>252</v>
      </c>
      <c r="D377" s="28" t="s">
        <v>232</v>
      </c>
      <c r="E377" s="278" t="s">
        <v>5171</v>
      </c>
      <c r="F377" s="181" t="s">
        <v>5172</v>
      </c>
      <c r="G377" s="21" t="s">
        <v>2968</v>
      </c>
      <c r="H377" s="181" t="s">
        <v>5173</v>
      </c>
      <c r="I377" s="278" t="s">
        <v>186</v>
      </c>
      <c r="J377" s="182">
        <v>12638.79</v>
      </c>
      <c r="K377" s="182">
        <v>12259.6263</v>
      </c>
      <c r="L377" s="50">
        <v>0.03</v>
      </c>
      <c r="M377" s="28" t="s">
        <v>199</v>
      </c>
      <c r="N377" s="54" t="s">
        <v>199</v>
      </c>
    </row>
    <row r="378" spans="1:14" ht="19.5" customHeight="1" x14ac:dyDescent="0.25">
      <c r="A378" s="233" t="s">
        <v>71</v>
      </c>
      <c r="B378" s="234" t="s">
        <v>72</v>
      </c>
      <c r="C378" s="234" t="s">
        <v>252</v>
      </c>
      <c r="D378" s="234" t="s">
        <v>232</v>
      </c>
      <c r="E378" s="161" t="s">
        <v>5174</v>
      </c>
      <c r="F378" s="160" t="s">
        <v>5175</v>
      </c>
      <c r="G378" s="232" t="s">
        <v>2968</v>
      </c>
      <c r="H378" s="160" t="s">
        <v>5176</v>
      </c>
      <c r="I378" s="278" t="s">
        <v>186</v>
      </c>
      <c r="J378" s="162">
        <v>15018.44</v>
      </c>
      <c r="K378" s="162">
        <v>14567.8868</v>
      </c>
      <c r="L378" s="254">
        <v>0.03</v>
      </c>
      <c r="M378" s="234" t="s">
        <v>199</v>
      </c>
      <c r="N378" s="306" t="s">
        <v>199</v>
      </c>
    </row>
    <row r="379" spans="1:14" ht="19.5" customHeight="1" x14ac:dyDescent="0.25">
      <c r="A379" s="233" t="s">
        <v>71</v>
      </c>
      <c r="B379" s="234" t="s">
        <v>72</v>
      </c>
      <c r="C379" s="234" t="s">
        <v>252</v>
      </c>
      <c r="D379" s="234" t="s">
        <v>232</v>
      </c>
      <c r="E379" s="161" t="s">
        <v>5177</v>
      </c>
      <c r="F379" s="160" t="s">
        <v>5178</v>
      </c>
      <c r="G379" s="232" t="s">
        <v>2968</v>
      </c>
      <c r="H379" s="160" t="s">
        <v>5179</v>
      </c>
      <c r="I379" s="278" t="s">
        <v>186</v>
      </c>
      <c r="J379" s="162">
        <v>641.80999999999995</v>
      </c>
      <c r="K379" s="162">
        <v>622.55569999999989</v>
      </c>
      <c r="L379" s="254">
        <v>0.03</v>
      </c>
      <c r="M379" s="234" t="s">
        <v>199</v>
      </c>
      <c r="N379" s="306" t="s">
        <v>199</v>
      </c>
    </row>
    <row r="380" spans="1:14" ht="19.5" customHeight="1" x14ac:dyDescent="0.25">
      <c r="A380" s="233" t="s">
        <v>71</v>
      </c>
      <c r="B380" s="234" t="s">
        <v>72</v>
      </c>
      <c r="C380" s="234" t="s">
        <v>252</v>
      </c>
      <c r="D380" s="234" t="s">
        <v>232</v>
      </c>
      <c r="E380" s="161" t="s">
        <v>5180</v>
      </c>
      <c r="F380" s="160" t="s">
        <v>5181</v>
      </c>
      <c r="G380" s="232" t="s">
        <v>2968</v>
      </c>
      <c r="H380" s="160" t="s">
        <v>5182</v>
      </c>
      <c r="I380" s="278" t="s">
        <v>186</v>
      </c>
      <c r="J380" s="162">
        <v>1224.3800000000001</v>
      </c>
      <c r="K380" s="162">
        <v>1187.6486</v>
      </c>
      <c r="L380" s="254">
        <v>0.03</v>
      </c>
      <c r="M380" s="234" t="s">
        <v>199</v>
      </c>
      <c r="N380" s="306" t="s">
        <v>199</v>
      </c>
    </row>
    <row r="381" spans="1:14" ht="19.5" customHeight="1" x14ac:dyDescent="0.25">
      <c r="A381" s="233" t="s">
        <v>71</v>
      </c>
      <c r="B381" s="234" t="s">
        <v>72</v>
      </c>
      <c r="C381" s="234" t="s">
        <v>252</v>
      </c>
      <c r="D381" s="234" t="s">
        <v>232</v>
      </c>
      <c r="E381" s="161" t="s">
        <v>5183</v>
      </c>
      <c r="F381" s="160" t="s">
        <v>5184</v>
      </c>
      <c r="G381" s="232" t="s">
        <v>2968</v>
      </c>
      <c r="H381" s="160" t="s">
        <v>5185</v>
      </c>
      <c r="I381" s="278" t="s">
        <v>186</v>
      </c>
      <c r="J381" s="162">
        <v>1747.71</v>
      </c>
      <c r="K381" s="162">
        <v>1695.2787000000001</v>
      </c>
      <c r="L381" s="254">
        <v>0.03</v>
      </c>
      <c r="M381" s="234" t="s">
        <v>199</v>
      </c>
      <c r="N381" s="306" t="s">
        <v>199</v>
      </c>
    </row>
    <row r="382" spans="1:14" ht="19.5" customHeight="1" x14ac:dyDescent="0.25">
      <c r="A382" s="233" t="s">
        <v>71</v>
      </c>
      <c r="B382" s="234" t="s">
        <v>72</v>
      </c>
      <c r="C382" s="234" t="s">
        <v>252</v>
      </c>
      <c r="D382" s="234" t="s">
        <v>232</v>
      </c>
      <c r="E382" s="161" t="s">
        <v>5186</v>
      </c>
      <c r="F382" s="160" t="s">
        <v>5187</v>
      </c>
      <c r="G382" s="232" t="s">
        <v>2968</v>
      </c>
      <c r="H382" s="160" t="s">
        <v>5188</v>
      </c>
      <c r="I382" s="278" t="s">
        <v>186</v>
      </c>
      <c r="J382" s="162">
        <v>2172.29</v>
      </c>
      <c r="K382" s="162">
        <v>2107.1212999999998</v>
      </c>
      <c r="L382" s="254">
        <v>0.03</v>
      </c>
      <c r="M382" s="234" t="s">
        <v>199</v>
      </c>
      <c r="N382" s="306" t="s">
        <v>199</v>
      </c>
    </row>
    <row r="383" spans="1:14" ht="19.5" customHeight="1" x14ac:dyDescent="0.25">
      <c r="A383" s="233" t="s">
        <v>71</v>
      </c>
      <c r="B383" s="234" t="s">
        <v>72</v>
      </c>
      <c r="C383" s="234" t="s">
        <v>252</v>
      </c>
      <c r="D383" s="234" t="s">
        <v>232</v>
      </c>
      <c r="E383" s="161" t="s">
        <v>5189</v>
      </c>
      <c r="F383" s="160" t="s">
        <v>5190</v>
      </c>
      <c r="G383" s="232" t="s">
        <v>2968</v>
      </c>
      <c r="H383" s="160" t="s">
        <v>5191</v>
      </c>
      <c r="I383" s="278" t="s">
        <v>186</v>
      </c>
      <c r="J383" s="162">
        <v>2567.25</v>
      </c>
      <c r="K383" s="162">
        <v>2490.2325000000001</v>
      </c>
      <c r="L383" s="254">
        <v>0.03</v>
      </c>
      <c r="M383" s="234" t="s">
        <v>199</v>
      </c>
      <c r="N383" s="306" t="s">
        <v>199</v>
      </c>
    </row>
    <row r="384" spans="1:14" ht="19.5" customHeight="1" x14ac:dyDescent="0.25">
      <c r="A384" s="233" t="s">
        <v>71</v>
      </c>
      <c r="B384" s="234" t="s">
        <v>72</v>
      </c>
      <c r="C384" s="234" t="s">
        <v>252</v>
      </c>
      <c r="D384" s="234" t="s">
        <v>232</v>
      </c>
      <c r="E384" s="161" t="s">
        <v>5192</v>
      </c>
      <c r="F384" s="160" t="s">
        <v>5193</v>
      </c>
      <c r="G384" s="232" t="s">
        <v>2968</v>
      </c>
      <c r="H384" s="160" t="s">
        <v>5194</v>
      </c>
      <c r="I384" s="278" t="s">
        <v>186</v>
      </c>
      <c r="J384" s="162">
        <v>3446.05</v>
      </c>
      <c r="K384" s="162">
        <v>3342.6685000000002</v>
      </c>
      <c r="L384" s="254">
        <v>0.03</v>
      </c>
      <c r="M384" s="234" t="s">
        <v>199</v>
      </c>
      <c r="N384" s="306" t="s">
        <v>199</v>
      </c>
    </row>
    <row r="385" spans="1:14" ht="19.5" customHeight="1" x14ac:dyDescent="0.25">
      <c r="A385" s="233" t="s">
        <v>71</v>
      </c>
      <c r="B385" s="234" t="s">
        <v>72</v>
      </c>
      <c r="C385" s="234" t="s">
        <v>252</v>
      </c>
      <c r="D385" s="234" t="s">
        <v>232</v>
      </c>
      <c r="E385" s="161" t="s">
        <v>5195</v>
      </c>
      <c r="F385" s="160" t="s">
        <v>5196</v>
      </c>
      <c r="G385" s="232" t="s">
        <v>2968</v>
      </c>
      <c r="H385" s="160" t="s">
        <v>5197</v>
      </c>
      <c r="I385" s="278" t="s">
        <v>186</v>
      </c>
      <c r="J385" s="162">
        <v>36139.040000000001</v>
      </c>
      <c r="K385" s="162">
        <v>35054.868799999997</v>
      </c>
      <c r="L385" s="254">
        <v>0.03</v>
      </c>
      <c r="M385" s="234" t="s">
        <v>199</v>
      </c>
      <c r="N385" s="306" t="s">
        <v>199</v>
      </c>
    </row>
    <row r="386" spans="1:14" ht="19.5" customHeight="1" x14ac:dyDescent="0.25">
      <c r="A386" s="233" t="s">
        <v>71</v>
      </c>
      <c r="B386" s="234" t="s">
        <v>72</v>
      </c>
      <c r="C386" s="234" t="s">
        <v>252</v>
      </c>
      <c r="D386" s="234" t="s">
        <v>232</v>
      </c>
      <c r="E386" s="161" t="s">
        <v>5198</v>
      </c>
      <c r="F386" s="160" t="s">
        <v>5199</v>
      </c>
      <c r="G386" s="232" t="s">
        <v>2968</v>
      </c>
      <c r="H386" s="160" t="s">
        <v>5200</v>
      </c>
      <c r="I386" s="278" t="s">
        <v>186</v>
      </c>
      <c r="J386" s="162">
        <v>6536.62</v>
      </c>
      <c r="K386" s="162">
        <v>6340.5213999999996</v>
      </c>
      <c r="L386" s="254">
        <v>0.03</v>
      </c>
      <c r="M386" s="234" t="s">
        <v>199</v>
      </c>
      <c r="N386" s="306" t="s">
        <v>199</v>
      </c>
    </row>
    <row r="387" spans="1:14" ht="19.5" customHeight="1" x14ac:dyDescent="0.25">
      <c r="A387" s="233" t="s">
        <v>71</v>
      </c>
      <c r="B387" s="234" t="s">
        <v>72</v>
      </c>
      <c r="C387" s="234" t="s">
        <v>252</v>
      </c>
      <c r="D387" s="234" t="s">
        <v>232</v>
      </c>
      <c r="E387" s="161" t="s">
        <v>5201</v>
      </c>
      <c r="F387" s="160" t="s">
        <v>5202</v>
      </c>
      <c r="G387" s="232" t="s">
        <v>2968</v>
      </c>
      <c r="H387" s="160" t="s">
        <v>5203</v>
      </c>
      <c r="I387" s="278" t="s">
        <v>186</v>
      </c>
      <c r="J387" s="162">
        <v>9301.36</v>
      </c>
      <c r="K387" s="162">
        <v>9022.3191999999999</v>
      </c>
      <c r="L387" s="254">
        <v>0.03</v>
      </c>
      <c r="M387" s="234" t="s">
        <v>199</v>
      </c>
      <c r="N387" s="306" t="s">
        <v>199</v>
      </c>
    </row>
    <row r="388" spans="1:14" ht="12.5" x14ac:dyDescent="0.25">
      <c r="A388" s="64" t="s">
        <v>71</v>
      </c>
      <c r="B388" s="28" t="s">
        <v>72</v>
      </c>
      <c r="C388" s="28" t="s">
        <v>252</v>
      </c>
      <c r="D388" s="28" t="s">
        <v>232</v>
      </c>
      <c r="E388" s="278" t="s">
        <v>5204</v>
      </c>
      <c r="F388" s="181" t="s">
        <v>5205</v>
      </c>
      <c r="G388" s="21" t="s">
        <v>2968</v>
      </c>
      <c r="H388" s="181" t="s">
        <v>5206</v>
      </c>
      <c r="I388" s="278" t="s">
        <v>186</v>
      </c>
      <c r="J388" s="182">
        <v>11690.88</v>
      </c>
      <c r="K388" s="182">
        <v>11340.1536</v>
      </c>
      <c r="L388" s="50">
        <v>0.03</v>
      </c>
      <c r="M388" s="28" t="s">
        <v>199</v>
      </c>
      <c r="N388" s="54" t="s">
        <v>199</v>
      </c>
    </row>
    <row r="389" spans="1:14" ht="12.5" x14ac:dyDescent="0.25">
      <c r="A389" s="64" t="s">
        <v>71</v>
      </c>
      <c r="B389" s="28" t="s">
        <v>72</v>
      </c>
      <c r="C389" s="28" t="s">
        <v>252</v>
      </c>
      <c r="D389" s="28" t="s">
        <v>232</v>
      </c>
      <c r="E389" s="278" t="s">
        <v>5207</v>
      </c>
      <c r="F389" s="181" t="s">
        <v>5208</v>
      </c>
      <c r="G389" s="21" t="s">
        <v>2968</v>
      </c>
      <c r="H389" s="181" t="s">
        <v>5209</v>
      </c>
      <c r="I389" s="278" t="s">
        <v>186</v>
      </c>
      <c r="J389" s="182">
        <v>13774.31</v>
      </c>
      <c r="K389" s="182">
        <v>13361.080699999999</v>
      </c>
      <c r="L389" s="50">
        <v>0.03</v>
      </c>
      <c r="M389" s="28" t="s">
        <v>199</v>
      </c>
      <c r="N389" s="54" t="s">
        <v>199</v>
      </c>
    </row>
    <row r="390" spans="1:14" ht="12.5" x14ac:dyDescent="0.25">
      <c r="A390" s="64" t="s">
        <v>71</v>
      </c>
      <c r="B390" s="28" t="s">
        <v>72</v>
      </c>
      <c r="C390" s="28" t="s">
        <v>252</v>
      </c>
      <c r="D390" s="28" t="s">
        <v>232</v>
      </c>
      <c r="E390" s="278" t="s">
        <v>5210</v>
      </c>
      <c r="F390" s="181" t="s">
        <v>5211</v>
      </c>
      <c r="G390" s="21" t="s">
        <v>2968</v>
      </c>
      <c r="H390" s="181" t="s">
        <v>5212</v>
      </c>
      <c r="I390" s="278" t="s">
        <v>186</v>
      </c>
      <c r="J390" s="182">
        <v>17536.32</v>
      </c>
      <c r="K390" s="182">
        <v>17010.2304</v>
      </c>
      <c r="L390" s="50">
        <v>0.03</v>
      </c>
      <c r="M390" s="28" t="s">
        <v>199</v>
      </c>
      <c r="N390" s="54" t="s">
        <v>199</v>
      </c>
    </row>
    <row r="391" spans="1:14" ht="12.5" x14ac:dyDescent="0.25">
      <c r="A391" s="64" t="s">
        <v>71</v>
      </c>
      <c r="B391" s="28" t="s">
        <v>72</v>
      </c>
      <c r="C391" s="28" t="s">
        <v>252</v>
      </c>
      <c r="D391" s="28" t="s">
        <v>232</v>
      </c>
      <c r="E391" s="278" t="s">
        <v>5213</v>
      </c>
      <c r="F391" s="181" t="s">
        <v>5214</v>
      </c>
      <c r="G391" s="21" t="s">
        <v>2968</v>
      </c>
      <c r="H391" s="181" t="s">
        <v>5215</v>
      </c>
      <c r="I391" s="278" t="s">
        <v>186</v>
      </c>
      <c r="J391" s="182">
        <v>21703.17</v>
      </c>
      <c r="K391" s="182">
        <v>21052.074899999996</v>
      </c>
      <c r="L391" s="50">
        <v>0.03</v>
      </c>
      <c r="M391" s="28" t="s">
        <v>199</v>
      </c>
      <c r="N391" s="54" t="s">
        <v>199</v>
      </c>
    </row>
    <row r="392" spans="1:14" ht="12.5" x14ac:dyDescent="0.25">
      <c r="A392" s="64" t="s">
        <v>71</v>
      </c>
      <c r="B392" s="28" t="s">
        <v>72</v>
      </c>
      <c r="C392" s="28" t="s">
        <v>252</v>
      </c>
      <c r="D392" s="28" t="s">
        <v>232</v>
      </c>
      <c r="E392" s="278" t="s">
        <v>5216</v>
      </c>
      <c r="F392" s="181" t="s">
        <v>5217</v>
      </c>
      <c r="G392" s="21" t="s">
        <v>2968</v>
      </c>
      <c r="H392" s="181" t="s">
        <v>5218</v>
      </c>
      <c r="I392" s="278" t="s">
        <v>186</v>
      </c>
      <c r="J392" s="182">
        <v>26146.5</v>
      </c>
      <c r="K392" s="182">
        <v>25362.105</v>
      </c>
      <c r="L392" s="50">
        <v>0.03</v>
      </c>
      <c r="M392" s="28" t="s">
        <v>199</v>
      </c>
      <c r="N392" s="54" t="s">
        <v>199</v>
      </c>
    </row>
    <row r="393" spans="1:14" ht="12.5" x14ac:dyDescent="0.25">
      <c r="A393" s="64" t="s">
        <v>71</v>
      </c>
      <c r="B393" s="28" t="s">
        <v>72</v>
      </c>
      <c r="C393" s="28" t="s">
        <v>252</v>
      </c>
      <c r="D393" s="28" t="s">
        <v>232</v>
      </c>
      <c r="E393" s="278" t="s">
        <v>5219</v>
      </c>
      <c r="F393" s="181" t="s">
        <v>5220</v>
      </c>
      <c r="G393" s="21" t="s">
        <v>2968</v>
      </c>
      <c r="H393" s="181" t="s">
        <v>5221</v>
      </c>
      <c r="I393" s="278" t="s">
        <v>186</v>
      </c>
      <c r="J393" s="182">
        <v>31014.41</v>
      </c>
      <c r="K393" s="182">
        <v>30083.977699999999</v>
      </c>
      <c r="L393" s="50">
        <v>0.03</v>
      </c>
      <c r="M393" s="28" t="s">
        <v>199</v>
      </c>
      <c r="N393" s="54" t="s">
        <v>199</v>
      </c>
    </row>
    <row r="394" spans="1:14" ht="12.5" x14ac:dyDescent="0.25">
      <c r="A394" s="64" t="s">
        <v>71</v>
      </c>
      <c r="B394" s="28" t="s">
        <v>72</v>
      </c>
      <c r="C394" s="28" t="s">
        <v>252</v>
      </c>
      <c r="D394" s="28" t="s">
        <v>232</v>
      </c>
      <c r="E394" s="278" t="s">
        <v>5222</v>
      </c>
      <c r="F394" s="181" t="s">
        <v>5223</v>
      </c>
      <c r="G394" s="21" t="s">
        <v>2968</v>
      </c>
      <c r="H394" s="181" t="s">
        <v>5224</v>
      </c>
      <c r="I394" s="278" t="s">
        <v>186</v>
      </c>
      <c r="J394" s="182">
        <v>2814.11</v>
      </c>
      <c r="K394" s="182">
        <v>2729.6867000000002</v>
      </c>
      <c r="L394" s="50">
        <v>0.03</v>
      </c>
      <c r="M394" s="28" t="s">
        <v>199</v>
      </c>
      <c r="N394" s="54" t="s">
        <v>199</v>
      </c>
    </row>
    <row r="395" spans="1:14" ht="12.5" x14ac:dyDescent="0.25">
      <c r="A395" s="64" t="s">
        <v>71</v>
      </c>
      <c r="B395" s="28" t="s">
        <v>72</v>
      </c>
      <c r="C395" s="28" t="s">
        <v>252</v>
      </c>
      <c r="D395" s="28" t="s">
        <v>232</v>
      </c>
      <c r="E395" s="278" t="s">
        <v>5225</v>
      </c>
      <c r="F395" s="181" t="s">
        <v>5226</v>
      </c>
      <c r="G395" s="21" t="s">
        <v>2968</v>
      </c>
      <c r="H395" s="181" t="s">
        <v>5227</v>
      </c>
      <c r="I395" s="278" t="s">
        <v>186</v>
      </c>
      <c r="J395" s="182">
        <v>29523.43</v>
      </c>
      <c r="K395" s="182">
        <v>28637.7271</v>
      </c>
      <c r="L395" s="50">
        <v>0.03</v>
      </c>
      <c r="M395" s="28" t="s">
        <v>199</v>
      </c>
      <c r="N395" s="54" t="s">
        <v>199</v>
      </c>
    </row>
    <row r="396" spans="1:14" ht="12.5" x14ac:dyDescent="0.25">
      <c r="A396" s="64" t="s">
        <v>71</v>
      </c>
      <c r="B396" s="28" t="s">
        <v>72</v>
      </c>
      <c r="C396" s="28" t="s">
        <v>252</v>
      </c>
      <c r="D396" s="28" t="s">
        <v>232</v>
      </c>
      <c r="E396" s="295" t="s">
        <v>5228</v>
      </c>
      <c r="F396" s="296" t="s">
        <v>5229</v>
      </c>
      <c r="G396" s="21" t="s">
        <v>2968</v>
      </c>
      <c r="H396" s="296" t="s">
        <v>5230</v>
      </c>
      <c r="I396" s="295" t="s">
        <v>186</v>
      </c>
      <c r="J396" s="302">
        <v>5351.74</v>
      </c>
      <c r="K396" s="302">
        <v>5191.1877999999997</v>
      </c>
      <c r="L396" s="105">
        <v>0.03</v>
      </c>
      <c r="M396" s="28" t="s">
        <v>199</v>
      </c>
      <c r="N396" s="54" t="s">
        <v>199</v>
      </c>
    </row>
    <row r="397" spans="1:14" ht="12.5" x14ac:dyDescent="0.25">
      <c r="A397" s="64" t="s">
        <v>71</v>
      </c>
      <c r="B397" s="28" t="s">
        <v>72</v>
      </c>
      <c r="C397" s="28" t="s">
        <v>252</v>
      </c>
      <c r="D397" s="292" t="s">
        <v>232</v>
      </c>
      <c r="E397" s="278" t="s">
        <v>5231</v>
      </c>
      <c r="F397" s="181" t="s">
        <v>5232</v>
      </c>
      <c r="G397" s="293" t="s">
        <v>2968</v>
      </c>
      <c r="H397" s="181" t="s">
        <v>5233</v>
      </c>
      <c r="I397" s="278" t="s">
        <v>186</v>
      </c>
      <c r="J397" s="182">
        <v>7612.9</v>
      </c>
      <c r="K397" s="182">
        <v>7384.512999999999</v>
      </c>
      <c r="L397" s="105">
        <v>0.03</v>
      </c>
      <c r="M397" s="28" t="s">
        <v>199</v>
      </c>
      <c r="N397" s="54" t="s">
        <v>199</v>
      </c>
    </row>
    <row r="398" spans="1:14" ht="12.5" x14ac:dyDescent="0.25">
      <c r="A398" s="64" t="s">
        <v>71</v>
      </c>
      <c r="B398" s="28" t="s">
        <v>72</v>
      </c>
      <c r="C398" s="28" t="s">
        <v>252</v>
      </c>
      <c r="D398" s="292" t="s">
        <v>232</v>
      </c>
      <c r="E398" s="278" t="s">
        <v>5234</v>
      </c>
      <c r="F398" s="181" t="s">
        <v>5235</v>
      </c>
      <c r="G398" s="293" t="s">
        <v>2968</v>
      </c>
      <c r="H398" s="181" t="s">
        <v>5236</v>
      </c>
      <c r="I398" s="278" t="s">
        <v>186</v>
      </c>
      <c r="J398" s="182">
        <v>9558.09</v>
      </c>
      <c r="K398" s="182">
        <v>9271.3472999999994</v>
      </c>
      <c r="L398" s="105">
        <v>0.03</v>
      </c>
      <c r="M398" s="28" t="s">
        <v>199</v>
      </c>
      <c r="N398" s="54" t="s">
        <v>199</v>
      </c>
    </row>
    <row r="399" spans="1:14" ht="12.5" x14ac:dyDescent="0.25">
      <c r="A399" s="64" t="s">
        <v>71</v>
      </c>
      <c r="B399" s="28" t="s">
        <v>72</v>
      </c>
      <c r="C399" s="28" t="s">
        <v>252</v>
      </c>
      <c r="D399" s="292" t="s">
        <v>232</v>
      </c>
      <c r="E399" s="278" t="s">
        <v>5237</v>
      </c>
      <c r="F399" s="181" t="s">
        <v>5238</v>
      </c>
      <c r="G399" s="293" t="s">
        <v>2968</v>
      </c>
      <c r="H399" s="181" t="s">
        <v>5239</v>
      </c>
      <c r="I399" s="278" t="s">
        <v>186</v>
      </c>
      <c r="J399" s="182">
        <v>11256.42</v>
      </c>
      <c r="K399" s="182">
        <v>10918.7274</v>
      </c>
      <c r="L399" s="105">
        <v>0.03</v>
      </c>
      <c r="M399" s="28" t="s">
        <v>199</v>
      </c>
      <c r="N399" s="54" t="s">
        <v>199</v>
      </c>
    </row>
    <row r="400" spans="1:14" ht="12.5" x14ac:dyDescent="0.25">
      <c r="A400" s="64" t="s">
        <v>71</v>
      </c>
      <c r="B400" s="28" t="s">
        <v>72</v>
      </c>
      <c r="C400" s="28" t="s">
        <v>252</v>
      </c>
      <c r="D400" s="292" t="s">
        <v>232</v>
      </c>
      <c r="E400" s="278" t="s">
        <v>5240</v>
      </c>
      <c r="F400" s="181" t="s">
        <v>5241</v>
      </c>
      <c r="G400" s="293" t="s">
        <v>2968</v>
      </c>
      <c r="H400" s="181" t="s">
        <v>5242</v>
      </c>
      <c r="I400" s="278" t="s">
        <v>186</v>
      </c>
      <c r="J400" s="182">
        <v>14337.13</v>
      </c>
      <c r="K400" s="182">
        <v>13907.016099999999</v>
      </c>
      <c r="L400" s="105">
        <v>0.03</v>
      </c>
      <c r="M400" s="28" t="s">
        <v>199</v>
      </c>
      <c r="N400" s="54" t="s">
        <v>199</v>
      </c>
    </row>
    <row r="401" spans="1:14" ht="12.5" x14ac:dyDescent="0.25">
      <c r="A401" s="64" t="s">
        <v>71</v>
      </c>
      <c r="B401" s="28" t="s">
        <v>72</v>
      </c>
      <c r="C401" s="28" t="s">
        <v>252</v>
      </c>
      <c r="D401" s="292" t="s">
        <v>232</v>
      </c>
      <c r="E401" s="278" t="s">
        <v>5243</v>
      </c>
      <c r="F401" s="181" t="s">
        <v>5244</v>
      </c>
      <c r="G401" s="293" t="s">
        <v>2968</v>
      </c>
      <c r="H401" s="181" t="s">
        <v>5245</v>
      </c>
      <c r="I401" s="278" t="s">
        <v>186</v>
      </c>
      <c r="J401" s="182">
        <v>17763.43</v>
      </c>
      <c r="K401" s="182">
        <v>17230.527099999999</v>
      </c>
      <c r="L401" s="105">
        <v>0.03</v>
      </c>
      <c r="M401" s="28" t="s">
        <v>199</v>
      </c>
      <c r="N401" s="54" t="s">
        <v>199</v>
      </c>
    </row>
    <row r="402" spans="1:14" ht="12.5" x14ac:dyDescent="0.25">
      <c r="A402" s="64" t="s">
        <v>71</v>
      </c>
      <c r="B402" s="28" t="s">
        <v>72</v>
      </c>
      <c r="C402" s="28" t="s">
        <v>252</v>
      </c>
      <c r="D402" s="292" t="s">
        <v>232</v>
      </c>
      <c r="E402" s="278" t="s">
        <v>5246</v>
      </c>
      <c r="F402" s="181" t="s">
        <v>5247</v>
      </c>
      <c r="G402" s="293" t="s">
        <v>2968</v>
      </c>
      <c r="H402" s="181" t="s">
        <v>5248</v>
      </c>
      <c r="I402" s="278" t="s">
        <v>186</v>
      </c>
      <c r="J402" s="182">
        <v>21406.95</v>
      </c>
      <c r="K402" s="182">
        <v>20764.7415</v>
      </c>
      <c r="L402" s="105">
        <v>0.03</v>
      </c>
      <c r="M402" s="28" t="s">
        <v>199</v>
      </c>
      <c r="N402" s="54" t="s">
        <v>199</v>
      </c>
    </row>
    <row r="403" spans="1:14" ht="12.5" x14ac:dyDescent="0.25">
      <c r="A403" s="64" t="s">
        <v>71</v>
      </c>
      <c r="B403" s="28" t="s">
        <v>72</v>
      </c>
      <c r="C403" s="28" t="s">
        <v>252</v>
      </c>
      <c r="D403" s="292" t="s">
        <v>232</v>
      </c>
      <c r="E403" s="278" t="s">
        <v>5249</v>
      </c>
      <c r="F403" s="181" t="s">
        <v>5250</v>
      </c>
      <c r="G403" s="293" t="s">
        <v>2968</v>
      </c>
      <c r="H403" s="181" t="s">
        <v>5251</v>
      </c>
      <c r="I403" s="278" t="s">
        <v>186</v>
      </c>
      <c r="J403" s="182">
        <v>25326.95</v>
      </c>
      <c r="K403" s="182">
        <v>24567.141500000002</v>
      </c>
      <c r="L403" s="105">
        <v>0.03</v>
      </c>
      <c r="M403" s="28" t="s">
        <v>199</v>
      </c>
      <c r="N403" s="54" t="s">
        <v>199</v>
      </c>
    </row>
    <row r="404" spans="1:14" ht="12.5" x14ac:dyDescent="0.25">
      <c r="A404" s="64" t="s">
        <v>71</v>
      </c>
      <c r="B404" s="28" t="s">
        <v>72</v>
      </c>
      <c r="C404" s="28" t="s">
        <v>252</v>
      </c>
      <c r="D404" s="292" t="s">
        <v>232</v>
      </c>
      <c r="E404" s="278" t="s">
        <v>3083</v>
      </c>
      <c r="F404" s="181" t="s">
        <v>5252</v>
      </c>
      <c r="G404" s="293" t="s">
        <v>2968</v>
      </c>
      <c r="H404" s="181" t="s">
        <v>5253</v>
      </c>
      <c r="I404" s="278" t="s">
        <v>186</v>
      </c>
      <c r="J404" s="182">
        <v>14890.08</v>
      </c>
      <c r="K404" s="182">
        <v>14443.3776</v>
      </c>
      <c r="L404" s="105">
        <v>0.03</v>
      </c>
      <c r="M404" s="28" t="s">
        <v>199</v>
      </c>
      <c r="N404" s="54" t="s">
        <v>199</v>
      </c>
    </row>
    <row r="405" spans="1:14" ht="12.5" x14ac:dyDescent="0.25">
      <c r="A405" s="64" t="s">
        <v>71</v>
      </c>
      <c r="B405" s="28" t="s">
        <v>72</v>
      </c>
      <c r="C405" s="28" t="s">
        <v>252</v>
      </c>
      <c r="D405" s="292" t="s">
        <v>232</v>
      </c>
      <c r="E405" s="278" t="s">
        <v>5254</v>
      </c>
      <c r="F405" s="181" t="s">
        <v>5255</v>
      </c>
      <c r="G405" s="293" t="s">
        <v>2968</v>
      </c>
      <c r="H405" s="181" t="s">
        <v>5256</v>
      </c>
      <c r="I405" s="278" t="s">
        <v>186</v>
      </c>
      <c r="J405" s="182">
        <v>156306.29999999999</v>
      </c>
      <c r="K405" s="182">
        <v>151617.11099999998</v>
      </c>
      <c r="L405" s="105">
        <v>0.03</v>
      </c>
      <c r="M405" s="28" t="s">
        <v>199</v>
      </c>
      <c r="N405" s="54" t="s">
        <v>199</v>
      </c>
    </row>
    <row r="406" spans="1:14" ht="12.5" x14ac:dyDescent="0.25">
      <c r="A406" s="64" t="s">
        <v>71</v>
      </c>
      <c r="B406" s="28" t="s">
        <v>72</v>
      </c>
      <c r="C406" s="28" t="s">
        <v>252</v>
      </c>
      <c r="D406" s="292" t="s">
        <v>232</v>
      </c>
      <c r="E406" s="278" t="s">
        <v>5257</v>
      </c>
      <c r="F406" s="181" t="s">
        <v>5258</v>
      </c>
      <c r="G406" s="293" t="s">
        <v>2968</v>
      </c>
      <c r="H406" s="181" t="s">
        <v>5259</v>
      </c>
      <c r="I406" s="278" t="s">
        <v>186</v>
      </c>
      <c r="J406" s="182">
        <v>173566.15</v>
      </c>
      <c r="K406" s="182">
        <v>168359.1655</v>
      </c>
      <c r="L406" s="105">
        <v>0.03</v>
      </c>
      <c r="M406" s="28" t="s">
        <v>199</v>
      </c>
      <c r="N406" s="54" t="s">
        <v>199</v>
      </c>
    </row>
    <row r="407" spans="1:14" ht="12.5" x14ac:dyDescent="0.25">
      <c r="A407" s="64" t="s">
        <v>71</v>
      </c>
      <c r="B407" s="28" t="s">
        <v>72</v>
      </c>
      <c r="C407" s="28" t="s">
        <v>252</v>
      </c>
      <c r="D407" s="292" t="s">
        <v>232</v>
      </c>
      <c r="E407" s="278" t="s">
        <v>5260</v>
      </c>
      <c r="F407" s="181" t="s">
        <v>5261</v>
      </c>
      <c r="G407" s="293" t="s">
        <v>2968</v>
      </c>
      <c r="H407" s="181" t="s">
        <v>5262</v>
      </c>
      <c r="I407" s="278" t="s">
        <v>186</v>
      </c>
      <c r="J407" s="182">
        <v>191122.22</v>
      </c>
      <c r="K407" s="182">
        <v>185388.5534</v>
      </c>
      <c r="L407" s="105">
        <v>0.03</v>
      </c>
      <c r="M407" s="28" t="s">
        <v>199</v>
      </c>
      <c r="N407" s="54" t="s">
        <v>199</v>
      </c>
    </row>
    <row r="408" spans="1:14" ht="12.5" x14ac:dyDescent="0.25">
      <c r="A408" s="64" t="s">
        <v>71</v>
      </c>
      <c r="B408" s="28" t="s">
        <v>72</v>
      </c>
      <c r="C408" s="28" t="s">
        <v>252</v>
      </c>
      <c r="D408" s="292" t="s">
        <v>232</v>
      </c>
      <c r="E408" s="278" t="s">
        <v>3085</v>
      </c>
      <c r="F408" s="181" t="s">
        <v>5263</v>
      </c>
      <c r="G408" s="293" t="s">
        <v>2968</v>
      </c>
      <c r="H408" s="181" t="s">
        <v>5264</v>
      </c>
      <c r="I408" s="278" t="s">
        <v>186</v>
      </c>
      <c r="J408" s="182">
        <v>28279.29</v>
      </c>
      <c r="K408" s="182">
        <v>27430.9113</v>
      </c>
      <c r="L408" s="105">
        <v>0.03</v>
      </c>
      <c r="M408" s="28" t="s">
        <v>199</v>
      </c>
      <c r="N408" s="54" t="s">
        <v>199</v>
      </c>
    </row>
    <row r="409" spans="1:14" ht="12.5" x14ac:dyDescent="0.25">
      <c r="A409" s="64" t="s">
        <v>71</v>
      </c>
      <c r="B409" s="28" t="s">
        <v>72</v>
      </c>
      <c r="C409" s="28" t="s">
        <v>252</v>
      </c>
      <c r="D409" s="292" t="s">
        <v>232</v>
      </c>
      <c r="E409" s="278" t="s">
        <v>3087</v>
      </c>
      <c r="F409" s="181" t="s">
        <v>5265</v>
      </c>
      <c r="G409" s="293" t="s">
        <v>2968</v>
      </c>
      <c r="H409" s="181" t="s">
        <v>5266</v>
      </c>
      <c r="I409" s="278" t="s">
        <v>186</v>
      </c>
      <c r="J409" s="182">
        <v>40197.279999999999</v>
      </c>
      <c r="K409" s="182">
        <v>38991.361599999997</v>
      </c>
      <c r="L409" s="105">
        <v>0.03</v>
      </c>
      <c r="M409" s="28" t="s">
        <v>199</v>
      </c>
      <c r="N409" s="54" t="s">
        <v>199</v>
      </c>
    </row>
    <row r="410" spans="1:14" ht="12.5" x14ac:dyDescent="0.25">
      <c r="A410" s="64" t="s">
        <v>71</v>
      </c>
      <c r="B410" s="28" t="s">
        <v>72</v>
      </c>
      <c r="C410" s="28" t="s">
        <v>252</v>
      </c>
      <c r="D410" s="292" t="s">
        <v>232</v>
      </c>
      <c r="E410" s="278" t="s">
        <v>3089</v>
      </c>
      <c r="F410" s="181" t="s">
        <v>5267</v>
      </c>
      <c r="G410" s="293" t="s">
        <v>2968</v>
      </c>
      <c r="H410" s="181" t="s">
        <v>5268</v>
      </c>
      <c r="I410" s="278" t="s">
        <v>186</v>
      </c>
      <c r="J410" s="182">
        <v>50594.66</v>
      </c>
      <c r="K410" s="182">
        <v>49076.820200000002</v>
      </c>
      <c r="L410" s="105">
        <v>0.03</v>
      </c>
      <c r="M410" s="28" t="s">
        <v>199</v>
      </c>
      <c r="N410" s="54" t="s">
        <v>199</v>
      </c>
    </row>
    <row r="411" spans="1:14" ht="12.5" x14ac:dyDescent="0.25">
      <c r="A411" s="64" t="s">
        <v>71</v>
      </c>
      <c r="B411" s="28" t="s">
        <v>72</v>
      </c>
      <c r="C411" s="28" t="s">
        <v>252</v>
      </c>
      <c r="D411" s="292" t="s">
        <v>232</v>
      </c>
      <c r="E411" s="278" t="s">
        <v>3091</v>
      </c>
      <c r="F411" s="181" t="s">
        <v>5269</v>
      </c>
      <c r="G411" s="293" t="s">
        <v>2968</v>
      </c>
      <c r="H411" s="181" t="s">
        <v>5270</v>
      </c>
      <c r="I411" s="278" t="s">
        <v>186</v>
      </c>
      <c r="J411" s="182">
        <v>59540.55</v>
      </c>
      <c r="K411" s="182">
        <v>57754.333500000001</v>
      </c>
      <c r="L411" s="105">
        <v>0.03</v>
      </c>
      <c r="M411" s="28" t="s">
        <v>199</v>
      </c>
      <c r="N411" s="54" t="s">
        <v>199</v>
      </c>
    </row>
    <row r="412" spans="1:14" ht="12.5" x14ac:dyDescent="0.25">
      <c r="A412" s="64" t="s">
        <v>71</v>
      </c>
      <c r="B412" s="28" t="s">
        <v>72</v>
      </c>
      <c r="C412" s="28" t="s">
        <v>252</v>
      </c>
      <c r="D412" s="292" t="s">
        <v>232</v>
      </c>
      <c r="E412" s="278" t="s">
        <v>5271</v>
      </c>
      <c r="F412" s="181" t="s">
        <v>5272</v>
      </c>
      <c r="G412" s="293" t="s">
        <v>2968</v>
      </c>
      <c r="H412" s="181" t="s">
        <v>5273</v>
      </c>
      <c r="I412" s="278" t="s">
        <v>186</v>
      </c>
      <c r="J412" s="182">
        <v>75891.990000000005</v>
      </c>
      <c r="K412" s="182">
        <v>73615.23030000001</v>
      </c>
      <c r="L412" s="105">
        <v>0.03</v>
      </c>
      <c r="M412" s="28" t="s">
        <v>199</v>
      </c>
      <c r="N412" s="54" t="s">
        <v>199</v>
      </c>
    </row>
    <row r="413" spans="1:14" ht="12.5" x14ac:dyDescent="0.25">
      <c r="A413" s="64" t="s">
        <v>71</v>
      </c>
      <c r="B413" s="28" t="s">
        <v>72</v>
      </c>
      <c r="C413" s="28" t="s">
        <v>252</v>
      </c>
      <c r="D413" s="292" t="s">
        <v>232</v>
      </c>
      <c r="E413" s="278" t="s">
        <v>5274</v>
      </c>
      <c r="F413" s="181" t="s">
        <v>5275</v>
      </c>
      <c r="G413" s="293" t="s">
        <v>2968</v>
      </c>
      <c r="H413" s="181" t="s">
        <v>5276</v>
      </c>
      <c r="I413" s="278" t="s">
        <v>186</v>
      </c>
      <c r="J413" s="182">
        <v>93793.65</v>
      </c>
      <c r="K413" s="182">
        <v>90979.840499999991</v>
      </c>
      <c r="L413" s="105">
        <v>0.03</v>
      </c>
      <c r="M413" s="28" t="s">
        <v>199</v>
      </c>
      <c r="N413" s="54" t="s">
        <v>199</v>
      </c>
    </row>
    <row r="414" spans="1:14" ht="12.5" x14ac:dyDescent="0.25">
      <c r="A414" s="64" t="s">
        <v>71</v>
      </c>
      <c r="B414" s="28" t="s">
        <v>72</v>
      </c>
      <c r="C414" s="28" t="s">
        <v>252</v>
      </c>
      <c r="D414" s="292" t="s">
        <v>232</v>
      </c>
      <c r="E414" s="278" t="s">
        <v>5277</v>
      </c>
      <c r="F414" s="181" t="s">
        <v>5278</v>
      </c>
      <c r="G414" s="293" t="s">
        <v>2968</v>
      </c>
      <c r="H414" s="181" t="s">
        <v>5279</v>
      </c>
      <c r="I414" s="278" t="s">
        <v>186</v>
      </c>
      <c r="J414" s="182">
        <v>113117.18</v>
      </c>
      <c r="K414" s="182">
        <v>109723.66459999999</v>
      </c>
      <c r="L414" s="105">
        <v>0.03</v>
      </c>
      <c r="M414" s="28" t="s">
        <v>199</v>
      </c>
      <c r="N414" s="54" t="s">
        <v>199</v>
      </c>
    </row>
    <row r="415" spans="1:14" ht="12.5" x14ac:dyDescent="0.25">
      <c r="A415" s="64" t="s">
        <v>71</v>
      </c>
      <c r="B415" s="28" t="s">
        <v>72</v>
      </c>
      <c r="C415" s="28" t="s">
        <v>252</v>
      </c>
      <c r="D415" s="292" t="s">
        <v>232</v>
      </c>
      <c r="E415" s="278" t="s">
        <v>5280</v>
      </c>
      <c r="F415" s="181" t="s">
        <v>5281</v>
      </c>
      <c r="G415" s="293" t="s">
        <v>2968</v>
      </c>
      <c r="H415" s="181" t="s">
        <v>5282</v>
      </c>
      <c r="I415" s="278" t="s">
        <v>186</v>
      </c>
      <c r="J415" s="182">
        <v>134010.68</v>
      </c>
      <c r="K415" s="182">
        <v>129990.3596</v>
      </c>
      <c r="L415" s="105">
        <v>0.03</v>
      </c>
      <c r="M415" s="28" t="s">
        <v>199</v>
      </c>
      <c r="N415" s="54" t="s">
        <v>199</v>
      </c>
    </row>
    <row r="416" spans="1:14" ht="12.5" x14ac:dyDescent="0.25">
      <c r="A416" s="64" t="s">
        <v>71</v>
      </c>
      <c r="B416" s="28" t="s">
        <v>72</v>
      </c>
      <c r="C416" s="28" t="s">
        <v>252</v>
      </c>
      <c r="D416" s="292" t="s">
        <v>232</v>
      </c>
      <c r="E416" s="278" t="s">
        <v>5283</v>
      </c>
      <c r="F416" s="181" t="s">
        <v>5284</v>
      </c>
      <c r="G416" s="293" t="s">
        <v>2968</v>
      </c>
      <c r="H416" s="181" t="s">
        <v>5285</v>
      </c>
      <c r="I416" s="278" t="s">
        <v>186</v>
      </c>
      <c r="J416" s="182">
        <v>5786.2</v>
      </c>
      <c r="K416" s="182">
        <v>5612.6139999999996</v>
      </c>
      <c r="L416" s="105">
        <v>0.03</v>
      </c>
      <c r="M416" s="28" t="s">
        <v>199</v>
      </c>
      <c r="N416" s="54" t="s">
        <v>199</v>
      </c>
    </row>
    <row r="417" spans="1:14" ht="12.5" x14ac:dyDescent="0.25">
      <c r="A417" s="64" t="s">
        <v>71</v>
      </c>
      <c r="B417" s="28" t="s">
        <v>72</v>
      </c>
      <c r="C417" s="28" t="s">
        <v>252</v>
      </c>
      <c r="D417" s="292" t="s">
        <v>232</v>
      </c>
      <c r="E417" s="278" t="s">
        <v>5286</v>
      </c>
      <c r="F417" s="181" t="s">
        <v>5287</v>
      </c>
      <c r="G417" s="293" t="s">
        <v>2968</v>
      </c>
      <c r="H417" s="181" t="s">
        <v>5288</v>
      </c>
      <c r="I417" s="278" t="s">
        <v>186</v>
      </c>
      <c r="J417" s="182">
        <v>60824.18</v>
      </c>
      <c r="K417" s="182">
        <v>58999.454599999997</v>
      </c>
      <c r="L417" s="105">
        <v>0.03</v>
      </c>
      <c r="M417" s="28" t="s">
        <v>199</v>
      </c>
      <c r="N417" s="54" t="s">
        <v>199</v>
      </c>
    </row>
    <row r="418" spans="1:14" ht="12.5" x14ac:dyDescent="0.25">
      <c r="A418" s="64" t="s">
        <v>71</v>
      </c>
      <c r="B418" s="28" t="s">
        <v>72</v>
      </c>
      <c r="C418" s="28" t="s">
        <v>252</v>
      </c>
      <c r="D418" s="292" t="s">
        <v>232</v>
      </c>
      <c r="E418" s="278" t="s">
        <v>5289</v>
      </c>
      <c r="F418" s="181" t="s">
        <v>5290</v>
      </c>
      <c r="G418" s="293" t="s">
        <v>2968</v>
      </c>
      <c r="H418" s="181" t="s">
        <v>5291</v>
      </c>
      <c r="I418" s="278" t="s">
        <v>186</v>
      </c>
      <c r="J418" s="182">
        <v>67449.67</v>
      </c>
      <c r="K418" s="182">
        <v>65426.179899999996</v>
      </c>
      <c r="L418" s="105">
        <v>0.03</v>
      </c>
      <c r="M418" s="28" t="s">
        <v>199</v>
      </c>
      <c r="N418" s="54" t="s">
        <v>199</v>
      </c>
    </row>
    <row r="419" spans="1:14" ht="12.5" x14ac:dyDescent="0.25">
      <c r="A419" s="64" t="s">
        <v>71</v>
      </c>
      <c r="B419" s="28" t="s">
        <v>72</v>
      </c>
      <c r="C419" s="28" t="s">
        <v>252</v>
      </c>
      <c r="D419" s="292" t="s">
        <v>232</v>
      </c>
      <c r="E419" s="278" t="s">
        <v>5292</v>
      </c>
      <c r="F419" s="181" t="s">
        <v>5293</v>
      </c>
      <c r="G419" s="293" t="s">
        <v>2968</v>
      </c>
      <c r="H419" s="181" t="s">
        <v>5294</v>
      </c>
      <c r="I419" s="278" t="s">
        <v>186</v>
      </c>
      <c r="J419" s="182">
        <v>74292.39</v>
      </c>
      <c r="K419" s="182">
        <v>72063.618300000002</v>
      </c>
      <c r="L419" s="105">
        <v>0.03</v>
      </c>
      <c r="M419" s="28" t="s">
        <v>199</v>
      </c>
      <c r="N419" s="54" t="s">
        <v>199</v>
      </c>
    </row>
    <row r="420" spans="1:14" ht="12.5" x14ac:dyDescent="0.25">
      <c r="A420" s="64" t="s">
        <v>71</v>
      </c>
      <c r="B420" s="28" t="s">
        <v>72</v>
      </c>
      <c r="C420" s="28" t="s">
        <v>252</v>
      </c>
      <c r="D420" s="292" t="s">
        <v>232</v>
      </c>
      <c r="E420" s="278" t="s">
        <v>5295</v>
      </c>
      <c r="F420" s="181" t="s">
        <v>5296</v>
      </c>
      <c r="G420" s="293" t="s">
        <v>2968</v>
      </c>
      <c r="H420" s="181" t="s">
        <v>5297</v>
      </c>
      <c r="I420" s="278" t="s">
        <v>186</v>
      </c>
      <c r="J420" s="182">
        <v>10999.7</v>
      </c>
      <c r="K420" s="182">
        <v>10669.709000000001</v>
      </c>
      <c r="L420" s="105">
        <v>0.03</v>
      </c>
      <c r="M420" s="28" t="s">
        <v>199</v>
      </c>
      <c r="N420" s="54" t="s">
        <v>199</v>
      </c>
    </row>
    <row r="421" spans="1:14" ht="12.5" x14ac:dyDescent="0.25">
      <c r="A421" s="64" t="s">
        <v>71</v>
      </c>
      <c r="B421" s="28" t="s">
        <v>72</v>
      </c>
      <c r="C421" s="28" t="s">
        <v>252</v>
      </c>
      <c r="D421" s="292" t="s">
        <v>232</v>
      </c>
      <c r="E421" s="278" t="s">
        <v>5298</v>
      </c>
      <c r="F421" s="181" t="s">
        <v>5299</v>
      </c>
      <c r="G421" s="293" t="s">
        <v>2968</v>
      </c>
      <c r="H421" s="181" t="s">
        <v>5300</v>
      </c>
      <c r="I421" s="278" t="s">
        <v>186</v>
      </c>
      <c r="J421" s="182">
        <v>15640.5</v>
      </c>
      <c r="K421" s="182">
        <v>15171.285</v>
      </c>
      <c r="L421" s="105">
        <v>0.03</v>
      </c>
      <c r="M421" s="28" t="s">
        <v>199</v>
      </c>
      <c r="N421" s="54" t="s">
        <v>199</v>
      </c>
    </row>
    <row r="422" spans="1:14" ht="12.5" x14ac:dyDescent="0.25">
      <c r="A422" s="64" t="s">
        <v>71</v>
      </c>
      <c r="B422" s="28" t="s">
        <v>72</v>
      </c>
      <c r="C422" s="28" t="s">
        <v>252</v>
      </c>
      <c r="D422" s="292" t="s">
        <v>232</v>
      </c>
      <c r="E422" s="278" t="s">
        <v>5301</v>
      </c>
      <c r="F422" s="181" t="s">
        <v>5302</v>
      </c>
      <c r="G422" s="293" t="s">
        <v>2968</v>
      </c>
      <c r="H422" s="181" t="s">
        <v>5303</v>
      </c>
      <c r="I422" s="278" t="s">
        <v>186</v>
      </c>
      <c r="J422" s="182">
        <v>19669.12</v>
      </c>
      <c r="K422" s="182">
        <v>19079.046399999999</v>
      </c>
      <c r="L422" s="105">
        <v>0.03</v>
      </c>
      <c r="M422" s="28" t="s">
        <v>199</v>
      </c>
      <c r="N422" s="54" t="s">
        <v>199</v>
      </c>
    </row>
    <row r="423" spans="1:14" ht="12.5" x14ac:dyDescent="0.25">
      <c r="A423" s="64" t="s">
        <v>71</v>
      </c>
      <c r="B423" s="28" t="s">
        <v>72</v>
      </c>
      <c r="C423" s="28" t="s">
        <v>252</v>
      </c>
      <c r="D423" s="292" t="s">
        <v>232</v>
      </c>
      <c r="E423" s="278" t="s">
        <v>5304</v>
      </c>
      <c r="F423" s="181" t="s">
        <v>5305</v>
      </c>
      <c r="G423" s="293" t="s">
        <v>2968</v>
      </c>
      <c r="H423" s="181" t="s">
        <v>5306</v>
      </c>
      <c r="I423" s="278" t="s">
        <v>186</v>
      </c>
      <c r="J423" s="182">
        <v>23154.66</v>
      </c>
      <c r="K423" s="182">
        <v>22460.020199999999</v>
      </c>
      <c r="L423" s="105">
        <v>0.03</v>
      </c>
      <c r="M423" s="28" t="s">
        <v>199</v>
      </c>
      <c r="N423" s="54" t="s">
        <v>199</v>
      </c>
    </row>
    <row r="424" spans="1:14" ht="12.5" x14ac:dyDescent="0.25">
      <c r="A424" s="64" t="s">
        <v>71</v>
      </c>
      <c r="B424" s="28" t="s">
        <v>72</v>
      </c>
      <c r="C424" s="28" t="s">
        <v>252</v>
      </c>
      <c r="D424" s="292" t="s">
        <v>232</v>
      </c>
      <c r="E424" s="278" t="s">
        <v>5307</v>
      </c>
      <c r="F424" s="181" t="s">
        <v>5308</v>
      </c>
      <c r="G424" s="293" t="s">
        <v>2968</v>
      </c>
      <c r="H424" s="181" t="s">
        <v>5309</v>
      </c>
      <c r="I424" s="278" t="s">
        <v>186</v>
      </c>
      <c r="J424" s="182">
        <v>29503.68</v>
      </c>
      <c r="K424" s="182">
        <v>28618.569599999999</v>
      </c>
      <c r="L424" s="105">
        <v>0.03</v>
      </c>
      <c r="M424" s="28" t="s">
        <v>199</v>
      </c>
      <c r="N424" s="54" t="s">
        <v>199</v>
      </c>
    </row>
    <row r="425" spans="1:14" ht="12.5" x14ac:dyDescent="0.25">
      <c r="A425" s="64" t="s">
        <v>71</v>
      </c>
      <c r="B425" s="28" t="s">
        <v>72</v>
      </c>
      <c r="C425" s="28" t="s">
        <v>252</v>
      </c>
      <c r="D425" s="292" t="s">
        <v>232</v>
      </c>
      <c r="E425" s="278" t="s">
        <v>5310</v>
      </c>
      <c r="F425" s="181" t="s">
        <v>5311</v>
      </c>
      <c r="G425" s="293" t="s">
        <v>2968</v>
      </c>
      <c r="H425" s="181" t="s">
        <v>5312</v>
      </c>
      <c r="I425" s="278" t="s">
        <v>186</v>
      </c>
      <c r="J425" s="182">
        <v>36494.51</v>
      </c>
      <c r="K425" s="182">
        <v>35399.674700000003</v>
      </c>
      <c r="L425" s="105">
        <v>0.03</v>
      </c>
      <c r="M425" s="28" t="s">
        <v>199</v>
      </c>
      <c r="N425" s="54" t="s">
        <v>199</v>
      </c>
    </row>
    <row r="426" spans="1:14" ht="12.5" x14ac:dyDescent="0.25">
      <c r="A426" s="64" t="s">
        <v>71</v>
      </c>
      <c r="B426" s="28" t="s">
        <v>72</v>
      </c>
      <c r="C426" s="28" t="s">
        <v>252</v>
      </c>
      <c r="D426" s="292" t="s">
        <v>232</v>
      </c>
      <c r="E426" s="278" t="s">
        <v>5313</v>
      </c>
      <c r="F426" s="181" t="s">
        <v>5314</v>
      </c>
      <c r="G426" s="293" t="s">
        <v>2968</v>
      </c>
      <c r="H426" s="181" t="s">
        <v>5315</v>
      </c>
      <c r="I426" s="278" t="s">
        <v>186</v>
      </c>
      <c r="J426" s="182">
        <v>43998.79</v>
      </c>
      <c r="K426" s="182">
        <v>42678.826300000001</v>
      </c>
      <c r="L426" s="105">
        <v>0.03</v>
      </c>
      <c r="M426" s="28" t="s">
        <v>199</v>
      </c>
      <c r="N426" s="54" t="s">
        <v>199</v>
      </c>
    </row>
    <row r="427" spans="1:14" ht="12.5" x14ac:dyDescent="0.25">
      <c r="A427" s="64" t="s">
        <v>71</v>
      </c>
      <c r="B427" s="28" t="s">
        <v>72</v>
      </c>
      <c r="C427" s="28" t="s">
        <v>252</v>
      </c>
      <c r="D427" s="292" t="s">
        <v>232</v>
      </c>
      <c r="E427" s="278" t="s">
        <v>5316</v>
      </c>
      <c r="F427" s="181" t="s">
        <v>5317</v>
      </c>
      <c r="G427" s="293" t="s">
        <v>2968</v>
      </c>
      <c r="H427" s="181" t="s">
        <v>5318</v>
      </c>
      <c r="I427" s="278" t="s">
        <v>186</v>
      </c>
      <c r="J427" s="182">
        <v>52075.77</v>
      </c>
      <c r="K427" s="182">
        <v>50513.496899999998</v>
      </c>
      <c r="L427" s="105">
        <v>0.03</v>
      </c>
      <c r="M427" s="28" t="s">
        <v>199</v>
      </c>
      <c r="N427" s="54" t="s">
        <v>199</v>
      </c>
    </row>
    <row r="428" spans="1:14" ht="12.5" x14ac:dyDescent="0.25">
      <c r="A428" s="64" t="s">
        <v>71</v>
      </c>
      <c r="B428" s="28" t="s">
        <v>72</v>
      </c>
      <c r="C428" s="28" t="s">
        <v>252</v>
      </c>
      <c r="D428" s="292" t="s">
        <v>232</v>
      </c>
      <c r="E428" s="278" t="s">
        <v>5319</v>
      </c>
      <c r="F428" s="181" t="s">
        <v>5320</v>
      </c>
      <c r="G428" s="293" t="s">
        <v>2968</v>
      </c>
      <c r="H428" s="181" t="s">
        <v>5321</v>
      </c>
      <c r="I428" s="278" t="s">
        <v>186</v>
      </c>
      <c r="J428" s="182">
        <v>4433.45</v>
      </c>
      <c r="K428" s="182">
        <v>4300.4465</v>
      </c>
      <c r="L428" s="105">
        <v>0.03</v>
      </c>
      <c r="M428" s="28" t="s">
        <v>199</v>
      </c>
      <c r="N428" s="54" t="s">
        <v>199</v>
      </c>
    </row>
    <row r="429" spans="1:14" ht="12.5" x14ac:dyDescent="0.25">
      <c r="A429" s="64" t="s">
        <v>71</v>
      </c>
      <c r="B429" s="28" t="s">
        <v>72</v>
      </c>
      <c r="C429" s="28" t="s">
        <v>252</v>
      </c>
      <c r="D429" s="292" t="s">
        <v>232</v>
      </c>
      <c r="E429" s="278" t="s">
        <v>5322</v>
      </c>
      <c r="F429" s="181" t="s">
        <v>5323</v>
      </c>
      <c r="G429" s="293" t="s">
        <v>2968</v>
      </c>
      <c r="H429" s="181" t="s">
        <v>5324</v>
      </c>
      <c r="I429" s="278" t="s">
        <v>186</v>
      </c>
      <c r="J429" s="182">
        <v>46506.8</v>
      </c>
      <c r="K429" s="182">
        <v>45111.596000000005</v>
      </c>
      <c r="L429" s="105">
        <v>0.03</v>
      </c>
      <c r="M429" s="28" t="s">
        <v>199</v>
      </c>
      <c r="N429" s="54" t="s">
        <v>199</v>
      </c>
    </row>
    <row r="430" spans="1:14" ht="12.5" x14ac:dyDescent="0.25">
      <c r="A430" s="64" t="s">
        <v>71</v>
      </c>
      <c r="B430" s="28" t="s">
        <v>72</v>
      </c>
      <c r="C430" s="28" t="s">
        <v>252</v>
      </c>
      <c r="D430" s="292" t="s">
        <v>232</v>
      </c>
      <c r="E430" s="278" t="s">
        <v>5325</v>
      </c>
      <c r="F430" s="181" t="s">
        <v>5326</v>
      </c>
      <c r="G430" s="293" t="s">
        <v>2968</v>
      </c>
      <c r="H430" s="181" t="s">
        <v>5327</v>
      </c>
      <c r="I430" s="278" t="s">
        <v>186</v>
      </c>
      <c r="J430" s="182">
        <v>51700.55</v>
      </c>
      <c r="K430" s="182">
        <v>50149.533500000005</v>
      </c>
      <c r="L430" s="105">
        <v>0.03</v>
      </c>
      <c r="M430" s="28" t="s">
        <v>199</v>
      </c>
      <c r="N430" s="54" t="s">
        <v>199</v>
      </c>
    </row>
    <row r="431" spans="1:14" ht="12.5" x14ac:dyDescent="0.25">
      <c r="A431" s="64" t="s">
        <v>71</v>
      </c>
      <c r="B431" s="28" t="s">
        <v>72</v>
      </c>
      <c r="C431" s="28" t="s">
        <v>252</v>
      </c>
      <c r="D431" s="292" t="s">
        <v>232</v>
      </c>
      <c r="E431" s="278" t="s">
        <v>5328</v>
      </c>
      <c r="F431" s="181" t="s">
        <v>5329</v>
      </c>
      <c r="G431" s="293" t="s">
        <v>2968</v>
      </c>
      <c r="H431" s="181" t="s">
        <v>5330</v>
      </c>
      <c r="I431" s="278" t="s">
        <v>186</v>
      </c>
      <c r="J431" s="182">
        <v>56874.559999999998</v>
      </c>
      <c r="K431" s="182">
        <v>55168.323199999999</v>
      </c>
      <c r="L431" s="105">
        <v>0.03</v>
      </c>
      <c r="M431" s="28" t="s">
        <v>199</v>
      </c>
      <c r="N431" s="54" t="s">
        <v>199</v>
      </c>
    </row>
    <row r="432" spans="1:14" ht="12.5" x14ac:dyDescent="0.25">
      <c r="A432" s="64" t="s">
        <v>71</v>
      </c>
      <c r="B432" s="28" t="s">
        <v>72</v>
      </c>
      <c r="C432" s="28" t="s">
        <v>252</v>
      </c>
      <c r="D432" s="292" t="s">
        <v>232</v>
      </c>
      <c r="E432" s="278" t="s">
        <v>5331</v>
      </c>
      <c r="F432" s="181" t="s">
        <v>5332</v>
      </c>
      <c r="G432" s="293" t="s">
        <v>2968</v>
      </c>
      <c r="H432" s="181" t="s">
        <v>5333</v>
      </c>
      <c r="I432" s="278" t="s">
        <v>186</v>
      </c>
      <c r="J432" s="182">
        <v>8412.7000000000007</v>
      </c>
      <c r="K432" s="182">
        <v>8160.3190000000004</v>
      </c>
      <c r="L432" s="105">
        <v>0.03</v>
      </c>
      <c r="M432" s="28" t="s">
        <v>199</v>
      </c>
      <c r="N432" s="54" t="s">
        <v>199</v>
      </c>
    </row>
    <row r="433" spans="1:14" ht="12.5" x14ac:dyDescent="0.25">
      <c r="A433" s="64" t="s">
        <v>71</v>
      </c>
      <c r="B433" s="28" t="s">
        <v>72</v>
      </c>
      <c r="C433" s="28" t="s">
        <v>252</v>
      </c>
      <c r="D433" s="292" t="s">
        <v>232</v>
      </c>
      <c r="E433" s="278" t="s">
        <v>5334</v>
      </c>
      <c r="F433" s="181" t="s">
        <v>5335</v>
      </c>
      <c r="G433" s="293" t="s">
        <v>2968</v>
      </c>
      <c r="H433" s="181" t="s">
        <v>5336</v>
      </c>
      <c r="I433" s="278" t="s">
        <v>186</v>
      </c>
      <c r="J433" s="182">
        <v>11967.36</v>
      </c>
      <c r="K433" s="182">
        <v>11608.3392</v>
      </c>
      <c r="L433" s="105">
        <v>0.03</v>
      </c>
      <c r="M433" s="28" t="s">
        <v>199</v>
      </c>
      <c r="N433" s="54" t="s">
        <v>199</v>
      </c>
    </row>
    <row r="434" spans="1:14" ht="12.5" x14ac:dyDescent="0.25">
      <c r="A434" s="64" t="s">
        <v>71</v>
      </c>
      <c r="B434" s="28" t="s">
        <v>72</v>
      </c>
      <c r="C434" s="28" t="s">
        <v>252</v>
      </c>
      <c r="D434" s="292" t="s">
        <v>232</v>
      </c>
      <c r="E434" s="278" t="s">
        <v>5337</v>
      </c>
      <c r="F434" s="181" t="s">
        <v>5338</v>
      </c>
      <c r="G434" s="293" t="s">
        <v>2968</v>
      </c>
      <c r="H434" s="181" t="s">
        <v>5339</v>
      </c>
      <c r="I434" s="278" t="s">
        <v>186</v>
      </c>
      <c r="J434" s="182">
        <v>15048.06</v>
      </c>
      <c r="K434" s="182">
        <v>14596.618199999999</v>
      </c>
      <c r="L434" s="105">
        <v>0.03</v>
      </c>
      <c r="M434" s="28" t="s">
        <v>199</v>
      </c>
      <c r="N434" s="54" t="s">
        <v>199</v>
      </c>
    </row>
    <row r="435" spans="1:14" ht="12.5" x14ac:dyDescent="0.25">
      <c r="A435" s="64" t="s">
        <v>71</v>
      </c>
      <c r="B435" s="28" t="s">
        <v>72</v>
      </c>
      <c r="C435" s="28" t="s">
        <v>252</v>
      </c>
      <c r="D435" s="292" t="s">
        <v>232</v>
      </c>
      <c r="E435" s="278" t="s">
        <v>5340</v>
      </c>
      <c r="F435" s="181" t="s">
        <v>5341</v>
      </c>
      <c r="G435" s="293" t="s">
        <v>2968</v>
      </c>
      <c r="H435" s="181" t="s">
        <v>5342</v>
      </c>
      <c r="I435" s="278" t="s">
        <v>186</v>
      </c>
      <c r="J435" s="182">
        <v>17723.93</v>
      </c>
      <c r="K435" s="182">
        <v>17192.212100000001</v>
      </c>
      <c r="L435" s="105">
        <v>0.03</v>
      </c>
      <c r="M435" s="28" t="s">
        <v>199</v>
      </c>
      <c r="N435" s="54" t="s">
        <v>199</v>
      </c>
    </row>
    <row r="436" spans="1:14" ht="12.5" x14ac:dyDescent="0.25">
      <c r="A436" s="64" t="s">
        <v>71</v>
      </c>
      <c r="B436" s="28" t="s">
        <v>72</v>
      </c>
      <c r="C436" s="28" t="s">
        <v>252</v>
      </c>
      <c r="D436" s="292" t="s">
        <v>232</v>
      </c>
      <c r="E436" s="278" t="s">
        <v>5343</v>
      </c>
      <c r="F436" s="181" t="s">
        <v>5344</v>
      </c>
      <c r="G436" s="293" t="s">
        <v>2968</v>
      </c>
      <c r="H436" s="181" t="s">
        <v>5345</v>
      </c>
      <c r="I436" s="278" t="s">
        <v>186</v>
      </c>
      <c r="J436" s="182">
        <v>22572.09</v>
      </c>
      <c r="K436" s="182">
        <v>21894.927299999999</v>
      </c>
      <c r="L436" s="105">
        <v>0.03</v>
      </c>
      <c r="M436" s="28" t="s">
        <v>199</v>
      </c>
      <c r="N436" s="54" t="s">
        <v>199</v>
      </c>
    </row>
    <row r="437" spans="1:14" ht="12.5" x14ac:dyDescent="0.25">
      <c r="A437" s="64" t="s">
        <v>71</v>
      </c>
      <c r="B437" s="28" t="s">
        <v>72</v>
      </c>
      <c r="C437" s="28" t="s">
        <v>252</v>
      </c>
      <c r="D437" s="292" t="s">
        <v>232</v>
      </c>
      <c r="E437" s="278" t="s">
        <v>5346</v>
      </c>
      <c r="F437" s="181" t="s">
        <v>5347</v>
      </c>
      <c r="G437" s="293" t="s">
        <v>2968</v>
      </c>
      <c r="H437" s="181" t="s">
        <v>5348</v>
      </c>
      <c r="I437" s="278" t="s">
        <v>186</v>
      </c>
      <c r="J437" s="182">
        <v>27923.83</v>
      </c>
      <c r="K437" s="182">
        <v>27086.115100000003</v>
      </c>
      <c r="L437" s="105">
        <v>0.03</v>
      </c>
      <c r="M437" s="28" t="s">
        <v>199</v>
      </c>
      <c r="N437" s="54" t="s">
        <v>199</v>
      </c>
    </row>
    <row r="438" spans="1:14" ht="12.5" x14ac:dyDescent="0.25">
      <c r="A438" s="64" t="s">
        <v>71</v>
      </c>
      <c r="B438" s="28" t="s">
        <v>72</v>
      </c>
      <c r="C438" s="28" t="s">
        <v>252</v>
      </c>
      <c r="D438" s="292" t="s">
        <v>232</v>
      </c>
      <c r="E438" s="278" t="s">
        <v>5349</v>
      </c>
      <c r="F438" s="181" t="s">
        <v>5350</v>
      </c>
      <c r="G438" s="293" t="s">
        <v>2968</v>
      </c>
      <c r="H438" s="181" t="s">
        <v>5351</v>
      </c>
      <c r="I438" s="278" t="s">
        <v>186</v>
      </c>
      <c r="J438" s="182">
        <v>33650.78</v>
      </c>
      <c r="K438" s="182">
        <v>32641.256599999997</v>
      </c>
      <c r="L438" s="105">
        <v>0.03</v>
      </c>
      <c r="M438" s="28" t="s">
        <v>199</v>
      </c>
      <c r="N438" s="54" t="s">
        <v>199</v>
      </c>
    </row>
    <row r="439" spans="1:14" ht="12.5" x14ac:dyDescent="0.25">
      <c r="A439" s="64" t="s">
        <v>71</v>
      </c>
      <c r="B439" s="28" t="s">
        <v>72</v>
      </c>
      <c r="C439" s="28" t="s">
        <v>252</v>
      </c>
      <c r="D439" s="292" t="s">
        <v>232</v>
      </c>
      <c r="E439" s="278" t="s">
        <v>5352</v>
      </c>
      <c r="F439" s="181" t="s">
        <v>5353</v>
      </c>
      <c r="G439" s="293" t="s">
        <v>2968</v>
      </c>
      <c r="H439" s="181" t="s">
        <v>5354</v>
      </c>
      <c r="I439" s="278" t="s">
        <v>186</v>
      </c>
      <c r="J439" s="182">
        <v>39901.06</v>
      </c>
      <c r="K439" s="182">
        <v>38704.028199999993</v>
      </c>
      <c r="L439" s="105">
        <v>0.03</v>
      </c>
      <c r="M439" s="28" t="s">
        <v>199</v>
      </c>
      <c r="N439" s="54" t="s">
        <v>199</v>
      </c>
    </row>
    <row r="440" spans="1:14" ht="25" x14ac:dyDescent="0.25">
      <c r="A440" s="64" t="s">
        <v>71</v>
      </c>
      <c r="B440" s="28" t="s">
        <v>72</v>
      </c>
      <c r="C440" s="28" t="s">
        <v>252</v>
      </c>
      <c r="D440" s="292" t="s">
        <v>232</v>
      </c>
      <c r="E440" s="278" t="s">
        <v>5355</v>
      </c>
      <c r="F440" s="181" t="s">
        <v>5356</v>
      </c>
      <c r="G440" s="293" t="s">
        <v>2968</v>
      </c>
      <c r="H440" s="181" t="s">
        <v>5357</v>
      </c>
      <c r="I440" s="278" t="s">
        <v>186</v>
      </c>
      <c r="J440" s="182">
        <v>6852.59</v>
      </c>
      <c r="K440" s="182">
        <v>6647.0123000000003</v>
      </c>
      <c r="L440" s="105">
        <v>0.03</v>
      </c>
      <c r="M440" s="28" t="s">
        <v>199</v>
      </c>
      <c r="N440" s="54" t="s">
        <v>199</v>
      </c>
    </row>
    <row r="441" spans="1:14" ht="25" x14ac:dyDescent="0.25">
      <c r="A441" s="64" t="s">
        <v>71</v>
      </c>
      <c r="B441" s="28" t="s">
        <v>72</v>
      </c>
      <c r="C441" s="28" t="s">
        <v>252</v>
      </c>
      <c r="D441" s="292" t="s">
        <v>232</v>
      </c>
      <c r="E441" s="278" t="s">
        <v>5358</v>
      </c>
      <c r="F441" s="181" t="s">
        <v>5359</v>
      </c>
      <c r="G441" s="293" t="s">
        <v>2968</v>
      </c>
      <c r="H441" s="181" t="s">
        <v>5360</v>
      </c>
      <c r="I441" s="278" t="s">
        <v>186</v>
      </c>
      <c r="J441" s="182">
        <v>71883.12</v>
      </c>
      <c r="K441" s="182">
        <v>69726.626399999994</v>
      </c>
      <c r="L441" s="105">
        <v>0.03</v>
      </c>
      <c r="M441" s="28" t="s">
        <v>199</v>
      </c>
      <c r="N441" s="54" t="s">
        <v>199</v>
      </c>
    </row>
    <row r="442" spans="1:14" ht="25" x14ac:dyDescent="0.25">
      <c r="A442" s="64" t="s">
        <v>71</v>
      </c>
      <c r="B442" s="28" t="s">
        <v>72</v>
      </c>
      <c r="C442" s="28" t="s">
        <v>252</v>
      </c>
      <c r="D442" s="292" t="s">
        <v>232</v>
      </c>
      <c r="E442" s="278" t="s">
        <v>5361</v>
      </c>
      <c r="F442" s="181" t="s">
        <v>5362</v>
      </c>
      <c r="G442" s="293" t="s">
        <v>2968</v>
      </c>
      <c r="H442" s="181" t="s">
        <v>5363</v>
      </c>
      <c r="I442" s="278" t="s">
        <v>186</v>
      </c>
      <c r="J442" s="182">
        <v>79831.740000000005</v>
      </c>
      <c r="K442" s="182">
        <v>77436.787800000006</v>
      </c>
      <c r="L442" s="105">
        <v>0.03</v>
      </c>
      <c r="M442" s="28" t="s">
        <v>199</v>
      </c>
      <c r="N442" s="54" t="s">
        <v>199</v>
      </c>
    </row>
    <row r="443" spans="1:14" ht="25" x14ac:dyDescent="0.25">
      <c r="A443" s="64" t="s">
        <v>71</v>
      </c>
      <c r="B443" s="28" t="s">
        <v>72</v>
      </c>
      <c r="C443" s="28" t="s">
        <v>252</v>
      </c>
      <c r="D443" s="292" t="s">
        <v>232</v>
      </c>
      <c r="E443" s="278" t="s">
        <v>5364</v>
      </c>
      <c r="F443" s="181" t="s">
        <v>5365</v>
      </c>
      <c r="G443" s="293" t="s">
        <v>2968</v>
      </c>
      <c r="H443" s="181" t="s">
        <v>5366</v>
      </c>
      <c r="I443" s="278" t="s">
        <v>186</v>
      </c>
      <c r="J443" s="182">
        <v>87918.59</v>
      </c>
      <c r="K443" s="182">
        <v>85281.032299999992</v>
      </c>
      <c r="L443" s="105">
        <v>0.03</v>
      </c>
      <c r="M443" s="28" t="s">
        <v>199</v>
      </c>
      <c r="N443" s="54" t="s">
        <v>199</v>
      </c>
    </row>
    <row r="444" spans="1:14" ht="25" x14ac:dyDescent="0.25">
      <c r="A444" s="64" t="s">
        <v>71</v>
      </c>
      <c r="B444" s="28" t="s">
        <v>72</v>
      </c>
      <c r="C444" s="28" t="s">
        <v>252</v>
      </c>
      <c r="D444" s="292" t="s">
        <v>232</v>
      </c>
      <c r="E444" s="278" t="s">
        <v>5367</v>
      </c>
      <c r="F444" s="181" t="s">
        <v>5368</v>
      </c>
      <c r="G444" s="293" t="s">
        <v>2968</v>
      </c>
      <c r="H444" s="181" t="s">
        <v>5369</v>
      </c>
      <c r="I444" s="278" t="s">
        <v>186</v>
      </c>
      <c r="J444" s="182">
        <v>13014.01</v>
      </c>
      <c r="K444" s="182">
        <v>12623.5897</v>
      </c>
      <c r="L444" s="105">
        <v>0.03</v>
      </c>
      <c r="M444" s="28" t="s">
        <v>199</v>
      </c>
      <c r="N444" s="54" t="s">
        <v>199</v>
      </c>
    </row>
    <row r="445" spans="1:14" ht="25" x14ac:dyDescent="0.25">
      <c r="A445" s="64" t="s">
        <v>71</v>
      </c>
      <c r="B445" s="28" t="s">
        <v>72</v>
      </c>
      <c r="C445" s="28" t="s">
        <v>252</v>
      </c>
      <c r="D445" s="292" t="s">
        <v>232</v>
      </c>
      <c r="E445" s="278" t="s">
        <v>5370</v>
      </c>
      <c r="F445" s="181" t="s">
        <v>5371</v>
      </c>
      <c r="G445" s="293" t="s">
        <v>2968</v>
      </c>
      <c r="H445" s="181" t="s">
        <v>5372</v>
      </c>
      <c r="I445" s="278" t="s">
        <v>186</v>
      </c>
      <c r="J445" s="182">
        <v>18484.23</v>
      </c>
      <c r="K445" s="182">
        <v>17929.703099999999</v>
      </c>
      <c r="L445" s="105">
        <v>0.03</v>
      </c>
      <c r="M445" s="28" t="s">
        <v>199</v>
      </c>
      <c r="N445" s="54" t="s">
        <v>199</v>
      </c>
    </row>
    <row r="446" spans="1:14" ht="25" x14ac:dyDescent="0.25">
      <c r="A446" s="64" t="s">
        <v>71</v>
      </c>
      <c r="B446" s="28" t="s">
        <v>72</v>
      </c>
      <c r="C446" s="28" t="s">
        <v>252</v>
      </c>
      <c r="D446" s="292" t="s">
        <v>232</v>
      </c>
      <c r="E446" s="278" t="s">
        <v>5373</v>
      </c>
      <c r="F446" s="181" t="s">
        <v>5374</v>
      </c>
      <c r="G446" s="293" t="s">
        <v>2968</v>
      </c>
      <c r="H446" s="181" t="s">
        <v>5375</v>
      </c>
      <c r="I446" s="278" t="s">
        <v>186</v>
      </c>
      <c r="J446" s="182">
        <v>23302.77</v>
      </c>
      <c r="K446" s="182">
        <v>22603.686900000001</v>
      </c>
      <c r="L446" s="105">
        <v>0.03</v>
      </c>
      <c r="M446" s="28" t="s">
        <v>199</v>
      </c>
      <c r="N446" s="54" t="s">
        <v>199</v>
      </c>
    </row>
    <row r="447" spans="1:14" ht="25" x14ac:dyDescent="0.25">
      <c r="A447" s="64" t="s">
        <v>71</v>
      </c>
      <c r="B447" s="28" t="s">
        <v>72</v>
      </c>
      <c r="C447" s="28" t="s">
        <v>252</v>
      </c>
      <c r="D447" s="292" t="s">
        <v>232</v>
      </c>
      <c r="E447" s="278" t="s">
        <v>5376</v>
      </c>
      <c r="F447" s="181" t="s">
        <v>5377</v>
      </c>
      <c r="G447" s="293" t="s">
        <v>2968</v>
      </c>
      <c r="H447" s="181" t="s">
        <v>5378</v>
      </c>
      <c r="I447" s="278" t="s">
        <v>186</v>
      </c>
      <c r="J447" s="182">
        <v>27400.5</v>
      </c>
      <c r="K447" s="182">
        <v>26578.485000000001</v>
      </c>
      <c r="L447" s="105">
        <v>0.03</v>
      </c>
      <c r="M447" s="28" t="s">
        <v>199</v>
      </c>
      <c r="N447" s="54" t="s">
        <v>199</v>
      </c>
    </row>
    <row r="448" spans="1:14" ht="25" x14ac:dyDescent="0.25">
      <c r="A448" s="64" t="s">
        <v>71</v>
      </c>
      <c r="B448" s="28" t="s">
        <v>72</v>
      </c>
      <c r="C448" s="28" t="s">
        <v>252</v>
      </c>
      <c r="D448" s="292" t="s">
        <v>232</v>
      </c>
      <c r="E448" s="278" t="s">
        <v>5379</v>
      </c>
      <c r="F448" s="181" t="s">
        <v>5380</v>
      </c>
      <c r="G448" s="293" t="s">
        <v>2968</v>
      </c>
      <c r="H448" s="181" t="s">
        <v>5381</v>
      </c>
      <c r="I448" s="278" t="s">
        <v>186</v>
      </c>
      <c r="J448" s="182">
        <v>34954.160000000003</v>
      </c>
      <c r="K448" s="182">
        <v>33905.535200000006</v>
      </c>
      <c r="L448" s="105">
        <v>0.03</v>
      </c>
      <c r="M448" s="28" t="s">
        <v>199</v>
      </c>
      <c r="N448" s="54" t="s">
        <v>199</v>
      </c>
    </row>
    <row r="449" spans="1:14" ht="25" x14ac:dyDescent="0.25">
      <c r="A449" s="64" t="s">
        <v>71</v>
      </c>
      <c r="B449" s="28" t="s">
        <v>72</v>
      </c>
      <c r="C449" s="28" t="s">
        <v>252</v>
      </c>
      <c r="D449" s="292" t="s">
        <v>232</v>
      </c>
      <c r="E449" s="278" t="s">
        <v>5382</v>
      </c>
      <c r="F449" s="181" t="s">
        <v>5383</v>
      </c>
      <c r="G449" s="293" t="s">
        <v>2968</v>
      </c>
      <c r="H449" s="181" t="s">
        <v>5384</v>
      </c>
      <c r="I449" s="278" t="s">
        <v>186</v>
      </c>
      <c r="J449" s="182">
        <v>43129.87</v>
      </c>
      <c r="K449" s="182">
        <v>41835.973900000005</v>
      </c>
      <c r="L449" s="105">
        <v>0.03</v>
      </c>
      <c r="M449" s="28" t="s">
        <v>199</v>
      </c>
      <c r="N449" s="54" t="s">
        <v>199</v>
      </c>
    </row>
    <row r="450" spans="1:14" ht="25" x14ac:dyDescent="0.25">
      <c r="A450" s="64" t="s">
        <v>71</v>
      </c>
      <c r="B450" s="28" t="s">
        <v>72</v>
      </c>
      <c r="C450" s="28" t="s">
        <v>252</v>
      </c>
      <c r="D450" s="292" t="s">
        <v>232</v>
      </c>
      <c r="E450" s="278" t="s">
        <v>5385</v>
      </c>
      <c r="F450" s="181" t="s">
        <v>5386</v>
      </c>
      <c r="G450" s="293" t="s">
        <v>2968</v>
      </c>
      <c r="H450" s="181" t="s">
        <v>5387</v>
      </c>
      <c r="I450" s="278" t="s">
        <v>186</v>
      </c>
      <c r="J450" s="182">
        <v>52056.02</v>
      </c>
      <c r="K450" s="182">
        <v>50494.339399999997</v>
      </c>
      <c r="L450" s="105">
        <v>0.03</v>
      </c>
      <c r="M450" s="28" t="s">
        <v>199</v>
      </c>
      <c r="N450" s="54" t="s">
        <v>199</v>
      </c>
    </row>
    <row r="451" spans="1:14" ht="25" x14ac:dyDescent="0.25">
      <c r="A451" s="64" t="s">
        <v>71</v>
      </c>
      <c r="B451" s="28" t="s">
        <v>72</v>
      </c>
      <c r="C451" s="28" t="s">
        <v>252</v>
      </c>
      <c r="D451" s="292" t="s">
        <v>232</v>
      </c>
      <c r="E451" s="278" t="s">
        <v>5388</v>
      </c>
      <c r="F451" s="181" t="s">
        <v>5389</v>
      </c>
      <c r="G451" s="293" t="s">
        <v>2968</v>
      </c>
      <c r="H451" s="181" t="s">
        <v>5390</v>
      </c>
      <c r="I451" s="278" t="s">
        <v>186</v>
      </c>
      <c r="J451" s="182">
        <v>61673.35</v>
      </c>
      <c r="K451" s="182">
        <v>59823.1495</v>
      </c>
      <c r="L451" s="105">
        <v>0.03</v>
      </c>
      <c r="M451" s="28" t="s">
        <v>199</v>
      </c>
      <c r="N451" s="54" t="s">
        <v>199</v>
      </c>
    </row>
    <row r="452" spans="1:14" ht="25" x14ac:dyDescent="0.25">
      <c r="A452" s="64" t="s">
        <v>71</v>
      </c>
      <c r="B452" s="28" t="s">
        <v>72</v>
      </c>
      <c r="C452" s="28" t="s">
        <v>252</v>
      </c>
      <c r="D452" s="292" t="s">
        <v>232</v>
      </c>
      <c r="E452" s="278" t="s">
        <v>5391</v>
      </c>
      <c r="F452" s="181" t="s">
        <v>5392</v>
      </c>
      <c r="G452" s="293" t="s">
        <v>2968</v>
      </c>
      <c r="H452" s="181" t="s">
        <v>5393</v>
      </c>
      <c r="I452" s="278" t="s">
        <v>186</v>
      </c>
      <c r="J452" s="182">
        <v>4137.2299999999996</v>
      </c>
      <c r="K452" s="182">
        <v>4013.1130999999996</v>
      </c>
      <c r="L452" s="105">
        <v>0.03</v>
      </c>
      <c r="M452" s="28" t="s">
        <v>199</v>
      </c>
      <c r="N452" s="54" t="s">
        <v>199</v>
      </c>
    </row>
    <row r="453" spans="1:14" ht="25" x14ac:dyDescent="0.25">
      <c r="A453" s="64" t="s">
        <v>71</v>
      </c>
      <c r="B453" s="28" t="s">
        <v>72</v>
      </c>
      <c r="C453" s="28" t="s">
        <v>252</v>
      </c>
      <c r="D453" s="292" t="s">
        <v>232</v>
      </c>
      <c r="E453" s="278" t="s">
        <v>5394</v>
      </c>
      <c r="F453" s="181" t="s">
        <v>5395</v>
      </c>
      <c r="G453" s="293" t="s">
        <v>2968</v>
      </c>
      <c r="H453" s="181" t="s">
        <v>5396</v>
      </c>
      <c r="I453" s="278" t="s">
        <v>186</v>
      </c>
      <c r="J453" s="182">
        <v>43445.84</v>
      </c>
      <c r="K453" s="182">
        <v>42142.464799999994</v>
      </c>
      <c r="L453" s="105">
        <v>0.03</v>
      </c>
      <c r="M453" s="28" t="s">
        <v>199</v>
      </c>
      <c r="N453" s="54" t="s">
        <v>199</v>
      </c>
    </row>
    <row r="454" spans="1:14" ht="25" x14ac:dyDescent="0.25">
      <c r="A454" s="64" t="s">
        <v>71</v>
      </c>
      <c r="B454" s="28" t="s">
        <v>72</v>
      </c>
      <c r="C454" s="28" t="s">
        <v>252</v>
      </c>
      <c r="D454" s="292" t="s">
        <v>232</v>
      </c>
      <c r="E454" s="278" t="s">
        <v>5397</v>
      </c>
      <c r="F454" s="181" t="s">
        <v>5398</v>
      </c>
      <c r="G454" s="293" t="s">
        <v>2968</v>
      </c>
      <c r="H454" s="181" t="s">
        <v>5399</v>
      </c>
      <c r="I454" s="278" t="s">
        <v>186</v>
      </c>
      <c r="J454" s="182">
        <v>48224.89</v>
      </c>
      <c r="K454" s="182">
        <v>46778.143299999996</v>
      </c>
      <c r="L454" s="105">
        <v>0.03</v>
      </c>
      <c r="M454" s="28" t="s">
        <v>199</v>
      </c>
      <c r="N454" s="54" t="s">
        <v>199</v>
      </c>
    </row>
    <row r="455" spans="1:14" ht="25" x14ac:dyDescent="0.25">
      <c r="A455" s="64" t="s">
        <v>71</v>
      </c>
      <c r="B455" s="28" t="s">
        <v>72</v>
      </c>
      <c r="C455" s="28" t="s">
        <v>252</v>
      </c>
      <c r="D455" s="292" t="s">
        <v>232</v>
      </c>
      <c r="E455" s="278" t="s">
        <v>5400</v>
      </c>
      <c r="F455" s="181" t="s">
        <v>5401</v>
      </c>
      <c r="G455" s="293" t="s">
        <v>2968</v>
      </c>
      <c r="H455" s="181" t="s">
        <v>5402</v>
      </c>
      <c r="I455" s="278" t="s">
        <v>186</v>
      </c>
      <c r="J455" s="182">
        <v>53082.92</v>
      </c>
      <c r="K455" s="182">
        <v>51490.432399999998</v>
      </c>
      <c r="L455" s="105">
        <v>0.03</v>
      </c>
      <c r="M455" s="28" t="s">
        <v>199</v>
      </c>
      <c r="N455" s="54" t="s">
        <v>199</v>
      </c>
    </row>
    <row r="456" spans="1:14" ht="25" x14ac:dyDescent="0.25">
      <c r="A456" s="64" t="s">
        <v>71</v>
      </c>
      <c r="B456" s="28" t="s">
        <v>72</v>
      </c>
      <c r="C456" s="28" t="s">
        <v>252</v>
      </c>
      <c r="D456" s="292" t="s">
        <v>232</v>
      </c>
      <c r="E456" s="278" t="s">
        <v>5403</v>
      </c>
      <c r="F456" s="181" t="s">
        <v>5404</v>
      </c>
      <c r="G456" s="293" t="s">
        <v>2968</v>
      </c>
      <c r="H456" s="181" t="s">
        <v>5405</v>
      </c>
      <c r="I456" s="278" t="s">
        <v>186</v>
      </c>
      <c r="J456" s="182">
        <v>7859.75</v>
      </c>
      <c r="K456" s="182">
        <v>7623.9574999999995</v>
      </c>
      <c r="L456" s="105">
        <v>0.03</v>
      </c>
      <c r="M456" s="28" t="s">
        <v>199</v>
      </c>
      <c r="N456" s="54" t="s">
        <v>199</v>
      </c>
    </row>
    <row r="457" spans="1:14" ht="25" x14ac:dyDescent="0.25">
      <c r="A457" s="64" t="s">
        <v>71</v>
      </c>
      <c r="B457" s="28" t="s">
        <v>72</v>
      </c>
      <c r="C457" s="28" t="s">
        <v>252</v>
      </c>
      <c r="D457" s="292" t="s">
        <v>232</v>
      </c>
      <c r="E457" s="278" t="s">
        <v>5406</v>
      </c>
      <c r="F457" s="181" t="s">
        <v>5407</v>
      </c>
      <c r="G457" s="293" t="s">
        <v>2968</v>
      </c>
      <c r="H457" s="181" t="s">
        <v>5408</v>
      </c>
      <c r="I457" s="278" t="s">
        <v>186</v>
      </c>
      <c r="J457" s="182">
        <v>11167.56</v>
      </c>
      <c r="K457" s="182">
        <v>10832.5332</v>
      </c>
      <c r="L457" s="105">
        <v>0.03</v>
      </c>
      <c r="M457" s="28" t="s">
        <v>199</v>
      </c>
      <c r="N457" s="54" t="s">
        <v>199</v>
      </c>
    </row>
    <row r="458" spans="1:14" ht="25" x14ac:dyDescent="0.25">
      <c r="A458" s="64" t="s">
        <v>71</v>
      </c>
      <c r="B458" s="28" t="s">
        <v>72</v>
      </c>
      <c r="C458" s="28" t="s">
        <v>252</v>
      </c>
      <c r="D458" s="292" t="s">
        <v>232</v>
      </c>
      <c r="E458" s="278" t="s">
        <v>5409</v>
      </c>
      <c r="F458" s="181" t="s">
        <v>5410</v>
      </c>
      <c r="G458" s="293" t="s">
        <v>2968</v>
      </c>
      <c r="H458" s="181" t="s">
        <v>5411</v>
      </c>
      <c r="I458" s="278" t="s">
        <v>186</v>
      </c>
      <c r="J458" s="182">
        <v>14060.65</v>
      </c>
      <c r="K458" s="182">
        <v>13638.8305</v>
      </c>
      <c r="L458" s="105">
        <v>0.03</v>
      </c>
      <c r="M458" s="28" t="s">
        <v>199</v>
      </c>
      <c r="N458" s="54" t="s">
        <v>199</v>
      </c>
    </row>
    <row r="459" spans="1:14" ht="25" x14ac:dyDescent="0.25">
      <c r="A459" s="64" t="s">
        <v>71</v>
      </c>
      <c r="B459" s="28" t="s">
        <v>72</v>
      </c>
      <c r="C459" s="28" t="s">
        <v>252</v>
      </c>
      <c r="D459" s="292" t="s">
        <v>232</v>
      </c>
      <c r="E459" s="278" t="s">
        <v>5412</v>
      </c>
      <c r="F459" s="181" t="s">
        <v>5413</v>
      </c>
      <c r="G459" s="293" t="s">
        <v>2968</v>
      </c>
      <c r="H459" s="181" t="s">
        <v>5414</v>
      </c>
      <c r="I459" s="278" t="s">
        <v>186</v>
      </c>
      <c r="J459" s="182">
        <v>16539.04</v>
      </c>
      <c r="K459" s="182">
        <v>16042.8688</v>
      </c>
      <c r="L459" s="105">
        <v>0.03</v>
      </c>
      <c r="M459" s="28" t="s">
        <v>199</v>
      </c>
      <c r="N459" s="54" t="s">
        <v>199</v>
      </c>
    </row>
    <row r="460" spans="1:14" ht="25" x14ac:dyDescent="0.25">
      <c r="A460" s="64" t="s">
        <v>71</v>
      </c>
      <c r="B460" s="28" t="s">
        <v>72</v>
      </c>
      <c r="C460" s="28" t="s">
        <v>252</v>
      </c>
      <c r="D460" s="292" t="s">
        <v>232</v>
      </c>
      <c r="E460" s="278" t="s">
        <v>5415</v>
      </c>
      <c r="F460" s="181" t="s">
        <v>5416</v>
      </c>
      <c r="G460" s="293" t="s">
        <v>2968</v>
      </c>
      <c r="H460" s="181" t="s">
        <v>5417</v>
      </c>
      <c r="I460" s="278" t="s">
        <v>186</v>
      </c>
      <c r="J460" s="182">
        <v>21090.98</v>
      </c>
      <c r="K460" s="182">
        <v>20458.250599999999</v>
      </c>
      <c r="L460" s="105">
        <v>0.03</v>
      </c>
      <c r="M460" s="28" t="s">
        <v>199</v>
      </c>
      <c r="N460" s="54" t="s">
        <v>199</v>
      </c>
    </row>
    <row r="461" spans="1:14" ht="25" x14ac:dyDescent="0.25">
      <c r="A461" s="64" t="s">
        <v>71</v>
      </c>
      <c r="B461" s="28" t="s">
        <v>72</v>
      </c>
      <c r="C461" s="28" t="s">
        <v>252</v>
      </c>
      <c r="D461" s="292" t="s">
        <v>232</v>
      </c>
      <c r="E461" s="278" t="s">
        <v>5418</v>
      </c>
      <c r="F461" s="181" t="s">
        <v>5419</v>
      </c>
      <c r="G461" s="293" t="s">
        <v>2968</v>
      </c>
      <c r="H461" s="301" t="s">
        <v>5420</v>
      </c>
      <c r="I461" s="278" t="s">
        <v>186</v>
      </c>
      <c r="J461" s="182">
        <v>26057.63</v>
      </c>
      <c r="K461" s="182">
        <v>25275.901099999999</v>
      </c>
      <c r="L461" s="105">
        <v>0.03</v>
      </c>
      <c r="M461" s="28" t="s">
        <v>199</v>
      </c>
      <c r="N461" s="54" t="s">
        <v>199</v>
      </c>
    </row>
    <row r="462" spans="1:14" ht="25" x14ac:dyDescent="0.25">
      <c r="A462" s="64" t="s">
        <v>71</v>
      </c>
      <c r="B462" s="28" t="s">
        <v>72</v>
      </c>
      <c r="C462" s="28" t="s">
        <v>252</v>
      </c>
      <c r="D462" s="292" t="s">
        <v>232</v>
      </c>
      <c r="E462" s="278" t="s">
        <v>5421</v>
      </c>
      <c r="F462" s="181" t="s">
        <v>5422</v>
      </c>
      <c r="G462" s="293" t="s">
        <v>2968</v>
      </c>
      <c r="H462" s="181" t="s">
        <v>5423</v>
      </c>
      <c r="I462" s="278" t="s">
        <v>186</v>
      </c>
      <c r="J462" s="182">
        <v>31438.99</v>
      </c>
      <c r="K462" s="182">
        <v>30495.820299999999</v>
      </c>
      <c r="L462" s="105">
        <v>0.03</v>
      </c>
      <c r="M462" s="28" t="s">
        <v>199</v>
      </c>
      <c r="N462" s="54" t="s">
        <v>199</v>
      </c>
    </row>
    <row r="463" spans="1:14" ht="25" x14ac:dyDescent="0.25">
      <c r="A463" s="64" t="s">
        <v>71</v>
      </c>
      <c r="B463" s="28" t="s">
        <v>72</v>
      </c>
      <c r="C463" s="28" t="s">
        <v>252</v>
      </c>
      <c r="D463" s="292" t="s">
        <v>232</v>
      </c>
      <c r="E463" s="278" t="s">
        <v>5424</v>
      </c>
      <c r="F463" s="181" t="s">
        <v>5425</v>
      </c>
      <c r="G463" s="293" t="s">
        <v>2968</v>
      </c>
      <c r="H463" s="181" t="s">
        <v>5426</v>
      </c>
      <c r="I463" s="278" t="s">
        <v>186</v>
      </c>
      <c r="J463" s="182">
        <v>37235.06</v>
      </c>
      <c r="K463" s="182">
        <v>36118.008199999997</v>
      </c>
      <c r="L463" s="105">
        <v>0.03</v>
      </c>
      <c r="M463" s="28" t="s">
        <v>199</v>
      </c>
      <c r="N463" s="54" t="s">
        <v>199</v>
      </c>
    </row>
    <row r="464" spans="1:14" ht="25" x14ac:dyDescent="0.25">
      <c r="A464" s="64" t="s">
        <v>71</v>
      </c>
      <c r="B464" s="28" t="s">
        <v>72</v>
      </c>
      <c r="C464" s="28" t="s">
        <v>252</v>
      </c>
      <c r="D464" s="292" t="s">
        <v>232</v>
      </c>
      <c r="E464" s="278" t="s">
        <v>5427</v>
      </c>
      <c r="F464" s="181" t="s">
        <v>5428</v>
      </c>
      <c r="G464" s="293" t="s">
        <v>2968</v>
      </c>
      <c r="H464" s="181" t="s">
        <v>5429</v>
      </c>
      <c r="I464" s="278" t="s">
        <v>186</v>
      </c>
      <c r="J464" s="182">
        <v>622.07000000000005</v>
      </c>
      <c r="K464" s="182">
        <v>603.40790000000004</v>
      </c>
      <c r="L464" s="105">
        <v>0.03</v>
      </c>
      <c r="M464" s="28" t="s">
        <v>199</v>
      </c>
      <c r="N464" s="54" t="s">
        <v>199</v>
      </c>
    </row>
    <row r="465" spans="1:14" ht="12.5" x14ac:dyDescent="0.25">
      <c r="A465" s="64" t="s">
        <v>71</v>
      </c>
      <c r="B465" s="28" t="s">
        <v>72</v>
      </c>
      <c r="C465" s="28" t="s">
        <v>252</v>
      </c>
      <c r="D465" s="292" t="s">
        <v>232</v>
      </c>
      <c r="E465" s="278" t="s">
        <v>5430</v>
      </c>
      <c r="F465" s="181" t="s">
        <v>5431</v>
      </c>
      <c r="G465" s="293" t="s">
        <v>2968</v>
      </c>
      <c r="H465" s="181" t="s">
        <v>5432</v>
      </c>
      <c r="I465" s="278" t="s">
        <v>186</v>
      </c>
      <c r="J465" s="182">
        <v>157.97999999999999</v>
      </c>
      <c r="K465" s="182">
        <v>153.24059999999997</v>
      </c>
      <c r="L465" s="105">
        <v>0.03</v>
      </c>
      <c r="M465" s="28" t="s">
        <v>199</v>
      </c>
      <c r="N465" s="54" t="s">
        <v>199</v>
      </c>
    </row>
    <row r="466" spans="1:14" ht="12.5" x14ac:dyDescent="0.25">
      <c r="A466" s="64" t="s">
        <v>71</v>
      </c>
      <c r="B466" s="28" t="s">
        <v>72</v>
      </c>
      <c r="C466" s="28" t="s">
        <v>252</v>
      </c>
      <c r="D466" s="292" t="s">
        <v>232</v>
      </c>
      <c r="E466" s="278" t="s">
        <v>5433</v>
      </c>
      <c r="F466" s="181" t="s">
        <v>5434</v>
      </c>
      <c r="G466" s="293" t="s">
        <v>2968</v>
      </c>
      <c r="H466" s="181" t="s">
        <v>5435</v>
      </c>
      <c r="I466" s="278" t="s">
        <v>186</v>
      </c>
      <c r="J466" s="182">
        <v>671.44</v>
      </c>
      <c r="K466" s="182">
        <v>651.29680000000008</v>
      </c>
      <c r="L466" s="105">
        <v>0.03</v>
      </c>
      <c r="M466" s="28" t="s">
        <v>199</v>
      </c>
      <c r="N466" s="54" t="s">
        <v>199</v>
      </c>
    </row>
    <row r="467" spans="1:14" ht="25" x14ac:dyDescent="0.25">
      <c r="A467" s="64" t="s">
        <v>71</v>
      </c>
      <c r="B467" s="28" t="s">
        <v>72</v>
      </c>
      <c r="C467" s="28" t="s">
        <v>252</v>
      </c>
      <c r="D467" s="292" t="s">
        <v>232</v>
      </c>
      <c r="E467" s="278" t="s">
        <v>5436</v>
      </c>
      <c r="F467" s="181" t="s">
        <v>5437</v>
      </c>
      <c r="G467" s="293" t="s">
        <v>2968</v>
      </c>
      <c r="H467" s="181" t="s">
        <v>5438</v>
      </c>
      <c r="I467" s="278" t="s">
        <v>186</v>
      </c>
      <c r="J467" s="182">
        <v>3702.77</v>
      </c>
      <c r="K467" s="182">
        <v>3591.6868999999997</v>
      </c>
      <c r="L467" s="105">
        <v>0.03</v>
      </c>
      <c r="M467" s="28" t="s">
        <v>199</v>
      </c>
      <c r="N467" s="54" t="s">
        <v>199</v>
      </c>
    </row>
    <row r="468" spans="1:14" ht="12.5" x14ac:dyDescent="0.25">
      <c r="A468" s="64" t="s">
        <v>71</v>
      </c>
      <c r="B468" s="28" t="s">
        <v>72</v>
      </c>
      <c r="C468" s="28" t="s">
        <v>252</v>
      </c>
      <c r="D468" s="292" t="s">
        <v>232</v>
      </c>
      <c r="E468" s="278" t="s">
        <v>5439</v>
      </c>
      <c r="F468" s="181" t="s">
        <v>5440</v>
      </c>
      <c r="G468" s="293" t="s">
        <v>2968</v>
      </c>
      <c r="H468" s="181" t="s">
        <v>5441</v>
      </c>
      <c r="I468" s="278" t="s">
        <v>186</v>
      </c>
      <c r="J468" s="182">
        <v>3791.64</v>
      </c>
      <c r="K468" s="182">
        <v>3677.8907999999997</v>
      </c>
      <c r="L468" s="105">
        <v>0.03</v>
      </c>
      <c r="M468" s="28" t="s">
        <v>199</v>
      </c>
      <c r="N468" s="54" t="s">
        <v>199</v>
      </c>
    </row>
    <row r="469" spans="1:14" ht="25" x14ac:dyDescent="0.25">
      <c r="A469" s="64" t="s">
        <v>71</v>
      </c>
      <c r="B469" s="28" t="s">
        <v>72</v>
      </c>
      <c r="C469" s="28" t="s">
        <v>252</v>
      </c>
      <c r="D469" s="292" t="s">
        <v>232</v>
      </c>
      <c r="E469" s="278" t="s">
        <v>5442</v>
      </c>
      <c r="F469" s="181" t="s">
        <v>5443</v>
      </c>
      <c r="G469" s="293" t="s">
        <v>2968</v>
      </c>
      <c r="H469" s="181" t="s">
        <v>5444</v>
      </c>
      <c r="I469" s="278" t="s">
        <v>186</v>
      </c>
      <c r="J469" s="182">
        <v>1313.25</v>
      </c>
      <c r="K469" s="182">
        <v>1273.8525</v>
      </c>
      <c r="L469" s="105">
        <v>0.03</v>
      </c>
      <c r="M469" s="28" t="s">
        <v>199</v>
      </c>
      <c r="N469" s="54" t="s">
        <v>199</v>
      </c>
    </row>
    <row r="470" spans="1:14" ht="12.5" x14ac:dyDescent="0.25">
      <c r="A470" s="64" t="s">
        <v>71</v>
      </c>
      <c r="B470" s="28" t="s">
        <v>72</v>
      </c>
      <c r="C470" s="28" t="s">
        <v>252</v>
      </c>
      <c r="D470" s="292" t="s">
        <v>232</v>
      </c>
      <c r="E470" s="278" t="s">
        <v>5445</v>
      </c>
      <c r="F470" s="181" t="s">
        <v>5446</v>
      </c>
      <c r="G470" s="293" t="s">
        <v>2968</v>
      </c>
      <c r="H470" s="181" t="s">
        <v>5447</v>
      </c>
      <c r="I470" s="278" t="s">
        <v>186</v>
      </c>
      <c r="J470" s="182">
        <v>16381.06</v>
      </c>
      <c r="K470" s="182">
        <v>15889.628199999999</v>
      </c>
      <c r="L470" s="105">
        <v>0.03</v>
      </c>
      <c r="M470" s="28" t="s">
        <v>199</v>
      </c>
      <c r="N470" s="54" t="s">
        <v>199</v>
      </c>
    </row>
    <row r="471" spans="1:14" ht="25" x14ac:dyDescent="0.25">
      <c r="A471" s="64" t="s">
        <v>71</v>
      </c>
      <c r="B471" s="28" t="s">
        <v>72</v>
      </c>
      <c r="C471" s="28" t="s">
        <v>252</v>
      </c>
      <c r="D471" s="292" t="s">
        <v>232</v>
      </c>
      <c r="E471" s="278" t="s">
        <v>5448</v>
      </c>
      <c r="F471" s="181" t="s">
        <v>5449</v>
      </c>
      <c r="G471" s="293" t="s">
        <v>2968</v>
      </c>
      <c r="H471" s="181" t="s">
        <v>5450</v>
      </c>
      <c r="I471" s="278" t="s">
        <v>186</v>
      </c>
      <c r="J471" s="182">
        <v>7879.5</v>
      </c>
      <c r="K471" s="182">
        <v>7643.1149999999998</v>
      </c>
      <c r="L471" s="105">
        <v>0.03</v>
      </c>
      <c r="M471" s="28" t="s">
        <v>199</v>
      </c>
      <c r="N471" s="54" t="s">
        <v>199</v>
      </c>
    </row>
    <row r="472" spans="1:14" ht="12.5" x14ac:dyDescent="0.25">
      <c r="A472" s="64" t="s">
        <v>71</v>
      </c>
      <c r="B472" s="28" t="s">
        <v>72</v>
      </c>
      <c r="C472" s="28" t="s">
        <v>252</v>
      </c>
      <c r="D472" s="292" t="s">
        <v>232</v>
      </c>
      <c r="E472" s="278" t="s">
        <v>5451</v>
      </c>
      <c r="F472" s="181" t="s">
        <v>5452</v>
      </c>
      <c r="G472" s="293" t="s">
        <v>2968</v>
      </c>
      <c r="H472" s="181" t="s">
        <v>5453</v>
      </c>
      <c r="I472" s="278" t="s">
        <v>186</v>
      </c>
      <c r="J472" s="182">
        <v>6931.59</v>
      </c>
      <c r="K472" s="182">
        <v>6723.6422999999995</v>
      </c>
      <c r="L472" s="105">
        <v>0.03</v>
      </c>
      <c r="M472" s="28" t="s">
        <v>199</v>
      </c>
      <c r="N472" s="54" t="s">
        <v>199</v>
      </c>
    </row>
    <row r="473" spans="1:14" ht="12.5" x14ac:dyDescent="0.25">
      <c r="A473" s="64" t="s">
        <v>71</v>
      </c>
      <c r="B473" s="28" t="s">
        <v>72</v>
      </c>
      <c r="C473" s="28" t="s">
        <v>252</v>
      </c>
      <c r="D473" s="292" t="s">
        <v>232</v>
      </c>
      <c r="E473" s="278" t="s">
        <v>5454</v>
      </c>
      <c r="F473" s="181" t="s">
        <v>5455</v>
      </c>
      <c r="G473" s="293" t="s">
        <v>2968</v>
      </c>
      <c r="H473" s="181" t="s">
        <v>5456</v>
      </c>
      <c r="I473" s="278" t="s">
        <v>186</v>
      </c>
      <c r="J473" s="182">
        <v>6368.77</v>
      </c>
      <c r="K473" s="182">
        <v>6177.7069000000001</v>
      </c>
      <c r="L473" s="105">
        <v>0.03</v>
      </c>
      <c r="M473" s="28" t="s">
        <v>199</v>
      </c>
      <c r="N473" s="54" t="s">
        <v>199</v>
      </c>
    </row>
    <row r="474" spans="1:14" ht="12.5" x14ac:dyDescent="0.25">
      <c r="A474" s="64" t="s">
        <v>71</v>
      </c>
      <c r="B474" s="28" t="s">
        <v>72</v>
      </c>
      <c r="C474" s="28" t="s">
        <v>252</v>
      </c>
      <c r="D474" s="292" t="s">
        <v>232</v>
      </c>
      <c r="E474" s="278" t="s">
        <v>5457</v>
      </c>
      <c r="F474" s="181" t="s">
        <v>5458</v>
      </c>
      <c r="G474" s="293" t="s">
        <v>2968</v>
      </c>
      <c r="H474" s="181" t="s">
        <v>5456</v>
      </c>
      <c r="I474" s="278" t="s">
        <v>186</v>
      </c>
      <c r="J474" s="182">
        <v>2705.49</v>
      </c>
      <c r="K474" s="182">
        <v>2624.3252999999995</v>
      </c>
      <c r="L474" s="105">
        <v>0.03</v>
      </c>
      <c r="M474" s="28" t="s">
        <v>199</v>
      </c>
      <c r="N474" s="54" t="s">
        <v>199</v>
      </c>
    </row>
    <row r="475" spans="1:14" ht="12.5" x14ac:dyDescent="0.25">
      <c r="A475" s="64" t="s">
        <v>71</v>
      </c>
      <c r="B475" s="28" t="s">
        <v>72</v>
      </c>
      <c r="C475" s="28" t="s">
        <v>252</v>
      </c>
      <c r="D475" s="292" t="s">
        <v>232</v>
      </c>
      <c r="E475" s="278" t="s">
        <v>5459</v>
      </c>
      <c r="F475" s="181" t="s">
        <v>5460</v>
      </c>
      <c r="G475" s="293" t="s">
        <v>2968</v>
      </c>
      <c r="H475" s="181" t="s">
        <v>5461</v>
      </c>
      <c r="I475" s="278" t="s">
        <v>186</v>
      </c>
      <c r="J475" s="182">
        <v>4877.78</v>
      </c>
      <c r="K475" s="182">
        <v>4731.4465999999993</v>
      </c>
      <c r="L475" s="105">
        <v>0.03</v>
      </c>
      <c r="M475" s="28" t="s">
        <v>199</v>
      </c>
      <c r="N475" s="54" t="s">
        <v>199</v>
      </c>
    </row>
    <row r="476" spans="1:14" ht="25" x14ac:dyDescent="0.25">
      <c r="A476" s="64" t="s">
        <v>71</v>
      </c>
      <c r="B476" s="28" t="s">
        <v>72</v>
      </c>
      <c r="C476" s="28" t="s">
        <v>252</v>
      </c>
      <c r="D476" s="292" t="s">
        <v>232</v>
      </c>
      <c r="E476" s="278" t="s">
        <v>5462</v>
      </c>
      <c r="F476" s="181" t="s">
        <v>5463</v>
      </c>
      <c r="G476" s="293" t="s">
        <v>2968</v>
      </c>
      <c r="H476" s="181" t="s">
        <v>5464</v>
      </c>
      <c r="I476" s="278" t="s">
        <v>186</v>
      </c>
      <c r="J476" s="182">
        <v>2073.5500000000002</v>
      </c>
      <c r="K476" s="182">
        <v>2011.3435000000002</v>
      </c>
      <c r="L476" s="105">
        <v>0.03</v>
      </c>
      <c r="M476" s="28" t="s">
        <v>199</v>
      </c>
      <c r="N476" s="54" t="s">
        <v>199</v>
      </c>
    </row>
    <row r="477" spans="1:14" ht="12.5" x14ac:dyDescent="0.25">
      <c r="A477" s="64" t="s">
        <v>71</v>
      </c>
      <c r="B477" s="28" t="s">
        <v>72</v>
      </c>
      <c r="C477" s="28" t="s">
        <v>252</v>
      </c>
      <c r="D477" s="292" t="s">
        <v>232</v>
      </c>
      <c r="E477" s="278" t="s">
        <v>5465</v>
      </c>
      <c r="F477" s="181" t="s">
        <v>5466</v>
      </c>
      <c r="G477" s="293" t="s">
        <v>2968</v>
      </c>
      <c r="H477" s="181" t="s">
        <v>5467</v>
      </c>
      <c r="I477" s="278" t="s">
        <v>186</v>
      </c>
      <c r="J477" s="182">
        <v>2389.52</v>
      </c>
      <c r="K477" s="182">
        <v>2317.8343999999997</v>
      </c>
      <c r="L477" s="105">
        <v>0.03</v>
      </c>
      <c r="M477" s="28" t="s">
        <v>199</v>
      </c>
      <c r="N477" s="54" t="s">
        <v>199</v>
      </c>
    </row>
    <row r="478" spans="1:14" ht="12.5" x14ac:dyDescent="0.25">
      <c r="A478" s="64" t="s">
        <v>71</v>
      </c>
      <c r="B478" s="28" t="s">
        <v>72</v>
      </c>
      <c r="C478" s="28" t="s">
        <v>252</v>
      </c>
      <c r="D478" s="292" t="s">
        <v>232</v>
      </c>
      <c r="E478" s="278" t="s">
        <v>5468</v>
      </c>
      <c r="F478" s="181" t="s">
        <v>5469</v>
      </c>
      <c r="G478" s="293" t="s">
        <v>2968</v>
      </c>
      <c r="H478" s="181" t="s">
        <v>5470</v>
      </c>
      <c r="I478" s="278" t="s">
        <v>186</v>
      </c>
      <c r="J478" s="182">
        <v>1836.57</v>
      </c>
      <c r="K478" s="182">
        <v>1781.4729</v>
      </c>
      <c r="L478" s="105">
        <v>0.03</v>
      </c>
      <c r="M478" s="28" t="s">
        <v>199</v>
      </c>
      <c r="N478" s="54" t="s">
        <v>199</v>
      </c>
    </row>
    <row r="479" spans="1:14" ht="12.5" x14ac:dyDescent="0.25">
      <c r="A479" s="64" t="s">
        <v>71</v>
      </c>
      <c r="B479" s="28" t="s">
        <v>72</v>
      </c>
      <c r="C479" s="28" t="s">
        <v>252</v>
      </c>
      <c r="D479" s="292" t="s">
        <v>232</v>
      </c>
      <c r="E479" s="278" t="s">
        <v>5471</v>
      </c>
      <c r="F479" s="181" t="s">
        <v>5472</v>
      </c>
      <c r="G479" s="293" t="s">
        <v>2968</v>
      </c>
      <c r="H479" s="181" t="s">
        <v>5473</v>
      </c>
      <c r="I479" s="278" t="s">
        <v>186</v>
      </c>
      <c r="J479" s="182">
        <v>1619.35</v>
      </c>
      <c r="K479" s="182">
        <v>1570.7694999999999</v>
      </c>
      <c r="L479" s="105">
        <v>0.03</v>
      </c>
      <c r="M479" s="28" t="s">
        <v>199</v>
      </c>
      <c r="N479" s="54" t="s">
        <v>199</v>
      </c>
    </row>
    <row r="480" spans="1:14" ht="12.5" x14ac:dyDescent="0.25">
      <c r="A480" s="64" t="s">
        <v>71</v>
      </c>
      <c r="B480" s="28" t="s">
        <v>72</v>
      </c>
      <c r="C480" s="28" t="s">
        <v>252</v>
      </c>
      <c r="D480" s="292" t="s">
        <v>232</v>
      </c>
      <c r="E480" s="278" t="s">
        <v>5474</v>
      </c>
      <c r="F480" s="181" t="s">
        <v>5475</v>
      </c>
      <c r="G480" s="293" t="s">
        <v>2968</v>
      </c>
      <c r="H480" s="181" t="s">
        <v>5476</v>
      </c>
      <c r="I480" s="278" t="s">
        <v>186</v>
      </c>
      <c r="J480" s="182">
        <v>3100.45</v>
      </c>
      <c r="K480" s="182">
        <v>3007.4364999999998</v>
      </c>
      <c r="L480" s="105">
        <v>0.03</v>
      </c>
      <c r="M480" s="28" t="s">
        <v>199</v>
      </c>
      <c r="N480" s="54" t="s">
        <v>199</v>
      </c>
    </row>
    <row r="481" spans="1:14" ht="25" x14ac:dyDescent="0.25">
      <c r="A481" s="64" t="s">
        <v>71</v>
      </c>
      <c r="B481" s="28" t="s">
        <v>72</v>
      </c>
      <c r="C481" s="28" t="s">
        <v>252</v>
      </c>
      <c r="D481" s="292" t="s">
        <v>232</v>
      </c>
      <c r="E481" s="278" t="s">
        <v>5477</v>
      </c>
      <c r="F481" s="181" t="s">
        <v>5478</v>
      </c>
      <c r="G481" s="293" t="s">
        <v>2968</v>
      </c>
      <c r="H481" s="181" t="s">
        <v>5479</v>
      </c>
      <c r="I481" s="278" t="s">
        <v>186</v>
      </c>
      <c r="J481" s="182">
        <v>7533.9</v>
      </c>
      <c r="K481" s="182">
        <v>7307.8829999999998</v>
      </c>
      <c r="L481" s="105">
        <v>0.03</v>
      </c>
      <c r="M481" s="28" t="s">
        <v>199</v>
      </c>
      <c r="N481" s="54" t="s">
        <v>199</v>
      </c>
    </row>
    <row r="482" spans="1:14" ht="12.5" x14ac:dyDescent="0.25">
      <c r="A482" s="64" t="s">
        <v>71</v>
      </c>
      <c r="B482" s="28" t="s">
        <v>72</v>
      </c>
      <c r="C482" s="28" t="s">
        <v>252</v>
      </c>
      <c r="D482" s="292" t="s">
        <v>232</v>
      </c>
      <c r="E482" s="278" t="s">
        <v>5480</v>
      </c>
      <c r="F482" s="181" t="s">
        <v>5481</v>
      </c>
      <c r="G482" s="293" t="s">
        <v>2968</v>
      </c>
      <c r="H482" s="73" t="s">
        <v>5482</v>
      </c>
      <c r="I482" s="278" t="s">
        <v>186</v>
      </c>
      <c r="J482" s="182">
        <v>3209.07</v>
      </c>
      <c r="K482" s="182">
        <v>3112.7979</v>
      </c>
      <c r="L482" s="105">
        <v>0.03</v>
      </c>
      <c r="M482" s="28" t="s">
        <v>199</v>
      </c>
      <c r="N482" s="54" t="s">
        <v>199</v>
      </c>
    </row>
    <row r="483" spans="1:14" ht="25" x14ac:dyDescent="0.25">
      <c r="A483" s="64" t="s">
        <v>71</v>
      </c>
      <c r="B483" s="28" t="s">
        <v>72</v>
      </c>
      <c r="C483" s="28" t="s">
        <v>252</v>
      </c>
      <c r="D483" s="292" t="s">
        <v>232</v>
      </c>
      <c r="E483" s="278" t="s">
        <v>5483</v>
      </c>
      <c r="F483" s="181" t="s">
        <v>5484</v>
      </c>
      <c r="G483" s="293" t="s">
        <v>2968</v>
      </c>
      <c r="H483" s="181" t="s">
        <v>5485</v>
      </c>
      <c r="I483" s="278" t="s">
        <v>186</v>
      </c>
      <c r="J483" s="182">
        <v>4551.9399999999996</v>
      </c>
      <c r="K483" s="182">
        <v>4415.3817999999992</v>
      </c>
      <c r="L483" s="105">
        <v>0.03</v>
      </c>
      <c r="M483" s="28" t="s">
        <v>199</v>
      </c>
      <c r="N483" s="54" t="s">
        <v>199</v>
      </c>
    </row>
    <row r="484" spans="1:14" ht="12.5" x14ac:dyDescent="0.25">
      <c r="A484" s="64" t="s">
        <v>71</v>
      </c>
      <c r="B484" s="28" t="s">
        <v>72</v>
      </c>
      <c r="C484" s="28" t="s">
        <v>252</v>
      </c>
      <c r="D484" s="292" t="s">
        <v>232</v>
      </c>
      <c r="E484" s="278" t="s">
        <v>5486</v>
      </c>
      <c r="F484" s="181" t="s">
        <v>5487</v>
      </c>
      <c r="G484" s="293" t="s">
        <v>2968</v>
      </c>
      <c r="H484" s="73" t="s">
        <v>5488</v>
      </c>
      <c r="I484" s="278" t="s">
        <v>186</v>
      </c>
      <c r="J484" s="182">
        <v>1925.44</v>
      </c>
      <c r="K484" s="182">
        <v>1867.6768</v>
      </c>
      <c r="L484" s="105">
        <v>0.03</v>
      </c>
      <c r="M484" s="28" t="s">
        <v>199</v>
      </c>
      <c r="N484" s="54" t="s">
        <v>199</v>
      </c>
    </row>
    <row r="485" spans="1:14" ht="12.5" x14ac:dyDescent="0.25">
      <c r="A485" s="64" t="s">
        <v>71</v>
      </c>
      <c r="B485" s="28" t="s">
        <v>72</v>
      </c>
      <c r="C485" s="28" t="s">
        <v>252</v>
      </c>
      <c r="D485" s="292" t="s">
        <v>232</v>
      </c>
      <c r="E485" s="278" t="s">
        <v>5489</v>
      </c>
      <c r="F485" s="181" t="s">
        <v>5490</v>
      </c>
      <c r="G485" s="293" t="s">
        <v>2968</v>
      </c>
      <c r="H485" s="73" t="s">
        <v>5491</v>
      </c>
      <c r="I485" s="278" t="s">
        <v>186</v>
      </c>
      <c r="J485" s="182">
        <v>2912.85</v>
      </c>
      <c r="K485" s="182">
        <v>2825.4645</v>
      </c>
      <c r="L485" s="105">
        <v>0.03</v>
      </c>
      <c r="M485" s="28" t="s">
        <v>199</v>
      </c>
      <c r="N485" s="54" t="s">
        <v>199</v>
      </c>
    </row>
    <row r="486" spans="1:14" ht="12.5" x14ac:dyDescent="0.25">
      <c r="A486" s="64" t="s">
        <v>71</v>
      </c>
      <c r="B486" s="28" t="s">
        <v>72</v>
      </c>
      <c r="C486" s="28" t="s">
        <v>252</v>
      </c>
      <c r="D486" s="292" t="s">
        <v>232</v>
      </c>
      <c r="E486" s="278" t="s">
        <v>5492</v>
      </c>
      <c r="F486" s="181" t="s">
        <v>5493</v>
      </c>
      <c r="G486" s="293" t="s">
        <v>2968</v>
      </c>
      <c r="H486" s="73" t="s">
        <v>5494</v>
      </c>
      <c r="I486" s="278" t="s">
        <v>186</v>
      </c>
      <c r="J486" s="182">
        <v>30609.57</v>
      </c>
      <c r="K486" s="182">
        <v>29691.282899999998</v>
      </c>
      <c r="L486" s="105">
        <v>0.03</v>
      </c>
      <c r="M486" s="28" t="s">
        <v>199</v>
      </c>
      <c r="N486" s="54" t="s">
        <v>199</v>
      </c>
    </row>
    <row r="487" spans="1:14" ht="12.5" x14ac:dyDescent="0.25">
      <c r="A487" s="64" t="s">
        <v>71</v>
      </c>
      <c r="B487" s="28" t="s">
        <v>72</v>
      </c>
      <c r="C487" s="28" t="s">
        <v>252</v>
      </c>
      <c r="D487" s="292" t="s">
        <v>232</v>
      </c>
      <c r="E487" s="278" t="s">
        <v>5495</v>
      </c>
      <c r="F487" s="181" t="s">
        <v>5496</v>
      </c>
      <c r="G487" s="293" t="s">
        <v>2968</v>
      </c>
      <c r="H487" s="73" t="s">
        <v>5497</v>
      </c>
      <c r="I487" s="278" t="s">
        <v>186</v>
      </c>
      <c r="J487" s="182">
        <v>33996.370000000003</v>
      </c>
      <c r="K487" s="182">
        <v>32976.478900000002</v>
      </c>
      <c r="L487" s="105">
        <v>0.03</v>
      </c>
      <c r="M487" s="28" t="s">
        <v>199</v>
      </c>
      <c r="N487" s="54" t="s">
        <v>199</v>
      </c>
    </row>
    <row r="488" spans="1:14" ht="12.5" x14ac:dyDescent="0.25">
      <c r="A488" s="64" t="s">
        <v>71</v>
      </c>
      <c r="B488" s="28" t="s">
        <v>72</v>
      </c>
      <c r="C488" s="28" t="s">
        <v>252</v>
      </c>
      <c r="D488" s="292" t="s">
        <v>232</v>
      </c>
      <c r="E488" s="278" t="s">
        <v>5498</v>
      </c>
      <c r="F488" s="181" t="s">
        <v>5499</v>
      </c>
      <c r="G488" s="293" t="s">
        <v>2968</v>
      </c>
      <c r="H488" s="73" t="s">
        <v>5500</v>
      </c>
      <c r="I488" s="278" t="s">
        <v>186</v>
      </c>
      <c r="J488" s="182">
        <v>37442.42</v>
      </c>
      <c r="K488" s="182">
        <v>36319.147399999994</v>
      </c>
      <c r="L488" s="105">
        <v>0.03</v>
      </c>
      <c r="M488" s="28" t="s">
        <v>199</v>
      </c>
      <c r="N488" s="54" t="s">
        <v>199</v>
      </c>
    </row>
    <row r="489" spans="1:14" ht="12.5" x14ac:dyDescent="0.25">
      <c r="A489" s="64" t="s">
        <v>71</v>
      </c>
      <c r="B489" s="28" t="s">
        <v>72</v>
      </c>
      <c r="C489" s="28" t="s">
        <v>252</v>
      </c>
      <c r="D489" s="292" t="s">
        <v>232</v>
      </c>
      <c r="E489" s="278" t="s">
        <v>5501</v>
      </c>
      <c r="F489" s="181" t="s">
        <v>5502</v>
      </c>
      <c r="G489" s="293" t="s">
        <v>2968</v>
      </c>
      <c r="H489" s="73" t="s">
        <v>5503</v>
      </c>
      <c r="I489" s="278" t="s">
        <v>186</v>
      </c>
      <c r="J489" s="182">
        <v>5529.47</v>
      </c>
      <c r="K489" s="182">
        <v>5363.5859</v>
      </c>
      <c r="L489" s="105">
        <v>0.03</v>
      </c>
      <c r="M489" s="28" t="s">
        <v>199</v>
      </c>
      <c r="N489" s="54" t="s">
        <v>199</v>
      </c>
    </row>
    <row r="490" spans="1:14" ht="12.5" x14ac:dyDescent="0.25">
      <c r="A490" s="64" t="s">
        <v>71</v>
      </c>
      <c r="B490" s="28" t="s">
        <v>72</v>
      </c>
      <c r="C490" s="28" t="s">
        <v>252</v>
      </c>
      <c r="D490" s="292" t="s">
        <v>232</v>
      </c>
      <c r="E490" s="278" t="s">
        <v>5504</v>
      </c>
      <c r="F490" s="181" t="s">
        <v>5505</v>
      </c>
      <c r="G490" s="293" t="s">
        <v>2968</v>
      </c>
      <c r="H490" s="73" t="s">
        <v>5506</v>
      </c>
      <c r="I490" s="278" t="s">
        <v>186</v>
      </c>
      <c r="J490" s="182">
        <v>7879.5</v>
      </c>
      <c r="K490" s="182">
        <v>7643.1149999999998</v>
      </c>
      <c r="L490" s="105">
        <v>0.03</v>
      </c>
      <c r="M490" s="28" t="s">
        <v>199</v>
      </c>
      <c r="N490" s="54" t="s">
        <v>199</v>
      </c>
    </row>
    <row r="491" spans="1:14" ht="12.5" x14ac:dyDescent="0.25">
      <c r="A491" s="64" t="s">
        <v>71</v>
      </c>
      <c r="B491" s="28" t="s">
        <v>72</v>
      </c>
      <c r="C491" s="28" t="s">
        <v>252</v>
      </c>
      <c r="D491" s="292" t="s">
        <v>232</v>
      </c>
      <c r="E491" s="278" t="s">
        <v>5507</v>
      </c>
      <c r="F491" s="181" t="s">
        <v>5508</v>
      </c>
      <c r="G491" s="293" t="s">
        <v>2968</v>
      </c>
      <c r="H491" s="73" t="s">
        <v>5509</v>
      </c>
      <c r="I491" s="278" t="s">
        <v>186</v>
      </c>
      <c r="J491" s="182">
        <v>9913.5499999999993</v>
      </c>
      <c r="K491" s="182">
        <v>9616.1434999999983</v>
      </c>
      <c r="L491" s="105">
        <v>0.03</v>
      </c>
      <c r="M491" s="28" t="s">
        <v>199</v>
      </c>
      <c r="N491" s="54" t="s">
        <v>199</v>
      </c>
    </row>
    <row r="492" spans="1:14" ht="12.5" x14ac:dyDescent="0.25">
      <c r="A492" s="64" t="s">
        <v>71</v>
      </c>
      <c r="B492" s="28" t="s">
        <v>72</v>
      </c>
      <c r="C492" s="28" t="s">
        <v>252</v>
      </c>
      <c r="D492" s="292" t="s">
        <v>232</v>
      </c>
      <c r="E492" s="278" t="s">
        <v>5510</v>
      </c>
      <c r="F492" s="181" t="s">
        <v>5511</v>
      </c>
      <c r="G492" s="293" t="s">
        <v>2968</v>
      </c>
      <c r="H492" s="73" t="s">
        <v>5512</v>
      </c>
      <c r="I492" s="278" t="s">
        <v>186</v>
      </c>
      <c r="J492" s="182">
        <v>11651.39</v>
      </c>
      <c r="K492" s="182">
        <v>11301.8483</v>
      </c>
      <c r="L492" s="105">
        <v>0.03</v>
      </c>
      <c r="M492" s="28" t="s">
        <v>199</v>
      </c>
      <c r="N492" s="54" t="s">
        <v>199</v>
      </c>
    </row>
    <row r="493" spans="1:14" ht="12.5" x14ac:dyDescent="0.25">
      <c r="A493" s="64" t="s">
        <v>71</v>
      </c>
      <c r="B493" s="28" t="s">
        <v>72</v>
      </c>
      <c r="C493" s="28" t="s">
        <v>252</v>
      </c>
      <c r="D493" s="292" t="s">
        <v>232</v>
      </c>
      <c r="E493" s="278" t="s">
        <v>5513</v>
      </c>
      <c r="F493" s="181" t="s">
        <v>5514</v>
      </c>
      <c r="G493" s="293" t="s">
        <v>2968</v>
      </c>
      <c r="H493" s="73" t="s">
        <v>5515</v>
      </c>
      <c r="I493" s="278" t="s">
        <v>186</v>
      </c>
      <c r="J493" s="182">
        <v>14870.33</v>
      </c>
      <c r="K493" s="182">
        <v>14424.220099999999</v>
      </c>
      <c r="L493" s="105">
        <v>0.03</v>
      </c>
      <c r="M493" s="28" t="s">
        <v>199</v>
      </c>
      <c r="N493" s="54" t="s">
        <v>199</v>
      </c>
    </row>
    <row r="494" spans="1:14" ht="12.5" x14ac:dyDescent="0.25">
      <c r="A494" s="64" t="s">
        <v>71</v>
      </c>
      <c r="B494" s="28" t="s">
        <v>72</v>
      </c>
      <c r="C494" s="28" t="s">
        <v>252</v>
      </c>
      <c r="D494" s="292" t="s">
        <v>232</v>
      </c>
      <c r="E494" s="278" t="s">
        <v>5516</v>
      </c>
      <c r="F494" s="181" t="s">
        <v>5517</v>
      </c>
      <c r="G494" s="293" t="s">
        <v>2968</v>
      </c>
      <c r="H494" s="73" t="s">
        <v>5518</v>
      </c>
      <c r="I494" s="278" t="s">
        <v>186</v>
      </c>
      <c r="J494" s="182">
        <v>18385.490000000002</v>
      </c>
      <c r="K494" s="182">
        <v>17833.925300000003</v>
      </c>
      <c r="L494" s="105">
        <v>0.03</v>
      </c>
      <c r="M494" s="28" t="s">
        <v>199</v>
      </c>
      <c r="N494" s="54" t="s">
        <v>199</v>
      </c>
    </row>
    <row r="495" spans="1:14" ht="12.5" x14ac:dyDescent="0.25">
      <c r="A495" s="64" t="s">
        <v>71</v>
      </c>
      <c r="B495" s="28" t="s">
        <v>72</v>
      </c>
      <c r="C495" s="28" t="s">
        <v>252</v>
      </c>
      <c r="D495" s="292" t="s">
        <v>232</v>
      </c>
      <c r="E495" s="278" t="s">
        <v>5519</v>
      </c>
      <c r="F495" s="181" t="s">
        <v>5520</v>
      </c>
      <c r="G495" s="293" t="s">
        <v>2968</v>
      </c>
      <c r="H495" s="73" t="s">
        <v>5521</v>
      </c>
      <c r="I495" s="278" t="s">
        <v>186</v>
      </c>
      <c r="J495" s="182">
        <v>22117.88</v>
      </c>
      <c r="K495" s="182">
        <v>21454.3436</v>
      </c>
      <c r="L495" s="105">
        <v>0.03</v>
      </c>
      <c r="M495" s="28" t="s">
        <v>199</v>
      </c>
      <c r="N495" s="54" t="s">
        <v>199</v>
      </c>
    </row>
    <row r="496" spans="1:14" ht="12.5" x14ac:dyDescent="0.25">
      <c r="A496" s="64" t="s">
        <v>71</v>
      </c>
      <c r="B496" s="28" t="s">
        <v>72</v>
      </c>
      <c r="C496" s="28" t="s">
        <v>252</v>
      </c>
      <c r="D496" s="292" t="s">
        <v>232</v>
      </c>
      <c r="E496" s="278" t="s">
        <v>5522</v>
      </c>
      <c r="F496" s="181" t="s">
        <v>5523</v>
      </c>
      <c r="G496" s="293" t="s">
        <v>2968</v>
      </c>
      <c r="H496" s="73" t="s">
        <v>5524</v>
      </c>
      <c r="I496" s="278" t="s">
        <v>186</v>
      </c>
      <c r="J496" s="182">
        <v>26215.62</v>
      </c>
      <c r="K496" s="182">
        <v>25429.151399999999</v>
      </c>
      <c r="L496" s="105">
        <v>0.03</v>
      </c>
      <c r="M496" s="28" t="s">
        <v>199</v>
      </c>
      <c r="N496" s="54" t="s">
        <v>199</v>
      </c>
    </row>
    <row r="497" spans="1:14" ht="12.5" x14ac:dyDescent="0.25">
      <c r="A497" s="64" t="s">
        <v>71</v>
      </c>
      <c r="B497" s="28" t="s">
        <v>72</v>
      </c>
      <c r="C497" s="28" t="s">
        <v>252</v>
      </c>
      <c r="D497" s="292" t="s">
        <v>232</v>
      </c>
      <c r="E497" s="278" t="s">
        <v>5525</v>
      </c>
      <c r="F497" s="181" t="s">
        <v>5526</v>
      </c>
      <c r="G497" s="293" t="s">
        <v>2968</v>
      </c>
      <c r="H497" s="73" t="s">
        <v>5527</v>
      </c>
      <c r="I497" s="278" t="s">
        <v>186</v>
      </c>
      <c r="J497" s="182">
        <v>1757.58</v>
      </c>
      <c r="K497" s="182">
        <v>1704.8525999999999</v>
      </c>
      <c r="L497" s="105">
        <v>0.03</v>
      </c>
      <c r="M497" s="28" t="s">
        <v>199</v>
      </c>
      <c r="N497" s="54" t="s">
        <v>199</v>
      </c>
    </row>
    <row r="498" spans="1:14" ht="12.5" x14ac:dyDescent="0.25">
      <c r="A498" s="64" t="s">
        <v>71</v>
      </c>
      <c r="B498" s="28" t="s">
        <v>72</v>
      </c>
      <c r="C498" s="28" t="s">
        <v>252</v>
      </c>
      <c r="D498" s="292" t="s">
        <v>232</v>
      </c>
      <c r="E498" s="278" t="s">
        <v>5528</v>
      </c>
      <c r="F498" s="181" t="s">
        <v>5529</v>
      </c>
      <c r="G498" s="293" t="s">
        <v>2968</v>
      </c>
      <c r="H498" s="73" t="s">
        <v>5530</v>
      </c>
      <c r="I498" s="278" t="s">
        <v>186</v>
      </c>
      <c r="J498" s="182">
        <v>18365.740000000002</v>
      </c>
      <c r="K498" s="182">
        <v>17814.767800000001</v>
      </c>
      <c r="L498" s="105">
        <v>0.03</v>
      </c>
      <c r="M498" s="28" t="s">
        <v>199</v>
      </c>
      <c r="N498" s="54" t="s">
        <v>199</v>
      </c>
    </row>
    <row r="499" spans="1:14" ht="12.5" x14ac:dyDescent="0.25">
      <c r="A499" s="64" t="s">
        <v>71</v>
      </c>
      <c r="B499" s="28" t="s">
        <v>72</v>
      </c>
      <c r="C499" s="28" t="s">
        <v>252</v>
      </c>
      <c r="D499" s="292" t="s">
        <v>232</v>
      </c>
      <c r="E499" s="278" t="s">
        <v>5531</v>
      </c>
      <c r="F499" s="181" t="s">
        <v>5532</v>
      </c>
      <c r="G499" s="293" t="s">
        <v>2968</v>
      </c>
      <c r="H499" s="73" t="s">
        <v>5533</v>
      </c>
      <c r="I499" s="278" t="s">
        <v>186</v>
      </c>
      <c r="J499" s="182">
        <v>20419.55</v>
      </c>
      <c r="K499" s="182">
        <v>19806.963499999998</v>
      </c>
      <c r="L499" s="105">
        <v>0.03</v>
      </c>
      <c r="M499" s="28" t="s">
        <v>199</v>
      </c>
      <c r="N499" s="54" t="s">
        <v>199</v>
      </c>
    </row>
    <row r="500" spans="1:14" ht="12.5" x14ac:dyDescent="0.25">
      <c r="A500" s="64" t="s">
        <v>71</v>
      </c>
      <c r="B500" s="28" t="s">
        <v>72</v>
      </c>
      <c r="C500" s="28" t="s">
        <v>252</v>
      </c>
      <c r="D500" s="292" t="s">
        <v>232</v>
      </c>
      <c r="E500" s="278" t="s">
        <v>5534</v>
      </c>
      <c r="F500" s="181" t="s">
        <v>5535</v>
      </c>
      <c r="G500" s="293" t="s">
        <v>2968</v>
      </c>
      <c r="H500" s="73" t="s">
        <v>5536</v>
      </c>
      <c r="I500" s="278" t="s">
        <v>186</v>
      </c>
      <c r="J500" s="182">
        <v>22512.85</v>
      </c>
      <c r="K500" s="182">
        <v>21837.464499999998</v>
      </c>
      <c r="L500" s="105">
        <v>0.03</v>
      </c>
      <c r="M500" s="28" t="s">
        <v>199</v>
      </c>
      <c r="N500" s="54" t="s">
        <v>199</v>
      </c>
    </row>
    <row r="501" spans="1:14" ht="12.5" x14ac:dyDescent="0.25">
      <c r="A501" s="64" t="s">
        <v>71</v>
      </c>
      <c r="B501" s="28" t="s">
        <v>72</v>
      </c>
      <c r="C501" s="28" t="s">
        <v>252</v>
      </c>
      <c r="D501" s="292" t="s">
        <v>232</v>
      </c>
      <c r="E501" s="278" t="s">
        <v>5537</v>
      </c>
      <c r="F501" s="181" t="s">
        <v>5538</v>
      </c>
      <c r="G501" s="293" t="s">
        <v>2968</v>
      </c>
      <c r="H501" s="73" t="s">
        <v>5539</v>
      </c>
      <c r="I501" s="278" t="s">
        <v>186</v>
      </c>
      <c r="J501" s="182">
        <v>3337.43</v>
      </c>
      <c r="K501" s="182">
        <v>3237.3070999999995</v>
      </c>
      <c r="L501" s="105">
        <v>0.03</v>
      </c>
      <c r="M501" s="28" t="s">
        <v>199</v>
      </c>
      <c r="N501" s="54" t="s">
        <v>199</v>
      </c>
    </row>
    <row r="502" spans="1:14" ht="12.5" x14ac:dyDescent="0.25">
      <c r="A502" s="64" t="s">
        <v>71</v>
      </c>
      <c r="B502" s="28" t="s">
        <v>72</v>
      </c>
      <c r="C502" s="28" t="s">
        <v>252</v>
      </c>
      <c r="D502" s="292" t="s">
        <v>232</v>
      </c>
      <c r="E502" s="278" t="s">
        <v>5540</v>
      </c>
      <c r="F502" s="181" t="s">
        <v>5541</v>
      </c>
      <c r="G502" s="293" t="s">
        <v>2968</v>
      </c>
      <c r="H502" s="73" t="s">
        <v>5542</v>
      </c>
      <c r="I502" s="278" t="s">
        <v>186</v>
      </c>
      <c r="J502" s="182">
        <v>4739.55</v>
      </c>
      <c r="K502" s="182">
        <v>4597.3635000000004</v>
      </c>
      <c r="L502" s="105">
        <v>0.03</v>
      </c>
      <c r="M502" s="28" t="s">
        <v>199</v>
      </c>
      <c r="N502" s="54" t="s">
        <v>199</v>
      </c>
    </row>
    <row r="503" spans="1:14" ht="12.5" x14ac:dyDescent="0.25">
      <c r="A503" s="64" t="s">
        <v>71</v>
      </c>
      <c r="B503" s="28" t="s">
        <v>72</v>
      </c>
      <c r="C503" s="28" t="s">
        <v>252</v>
      </c>
      <c r="D503" s="292" t="s">
        <v>232</v>
      </c>
      <c r="E503" s="278" t="s">
        <v>5543</v>
      </c>
      <c r="F503" s="181" t="s">
        <v>5544</v>
      </c>
      <c r="G503" s="293" t="s">
        <v>2968</v>
      </c>
      <c r="H503" s="73" t="s">
        <v>5545</v>
      </c>
      <c r="I503" s="278" t="s">
        <v>186</v>
      </c>
      <c r="J503" s="182">
        <v>5963.93</v>
      </c>
      <c r="K503" s="182">
        <v>5785.0120999999999</v>
      </c>
      <c r="L503" s="105">
        <v>0.03</v>
      </c>
      <c r="M503" s="28" t="s">
        <v>199</v>
      </c>
      <c r="N503" s="54" t="s">
        <v>199</v>
      </c>
    </row>
    <row r="504" spans="1:14" ht="12.5" x14ac:dyDescent="0.25">
      <c r="A504" s="64" t="s">
        <v>71</v>
      </c>
      <c r="B504" s="28" t="s">
        <v>72</v>
      </c>
      <c r="C504" s="28" t="s">
        <v>252</v>
      </c>
      <c r="D504" s="292" t="s">
        <v>232</v>
      </c>
      <c r="E504" s="278" t="s">
        <v>5546</v>
      </c>
      <c r="F504" s="181" t="s">
        <v>5547</v>
      </c>
      <c r="G504" s="293" t="s">
        <v>2968</v>
      </c>
      <c r="H504" s="73" t="s">
        <v>5548</v>
      </c>
      <c r="I504" s="278" t="s">
        <v>186</v>
      </c>
      <c r="J504" s="182">
        <v>7010.58</v>
      </c>
      <c r="K504" s="182">
        <v>6800.2626</v>
      </c>
      <c r="L504" s="105">
        <v>0.03</v>
      </c>
      <c r="M504" s="28" t="s">
        <v>199</v>
      </c>
      <c r="N504" s="54" t="s">
        <v>199</v>
      </c>
    </row>
    <row r="505" spans="1:14" ht="12.5" x14ac:dyDescent="0.25">
      <c r="A505" s="64" t="s">
        <v>71</v>
      </c>
      <c r="B505" s="28" t="s">
        <v>72</v>
      </c>
      <c r="C505" s="28" t="s">
        <v>252</v>
      </c>
      <c r="D505" s="292" t="s">
        <v>232</v>
      </c>
      <c r="E505" s="278" t="s">
        <v>5549</v>
      </c>
      <c r="F505" s="181" t="s">
        <v>5550</v>
      </c>
      <c r="G505" s="293" t="s">
        <v>2968</v>
      </c>
      <c r="H505" s="73" t="s">
        <v>5551</v>
      </c>
      <c r="I505" s="278" t="s">
        <v>186</v>
      </c>
      <c r="J505" s="182">
        <v>8945.89</v>
      </c>
      <c r="K505" s="182">
        <v>8677.5132999999987</v>
      </c>
      <c r="L505" s="105">
        <v>0.03</v>
      </c>
      <c r="M505" s="28" t="s">
        <v>199</v>
      </c>
      <c r="N505" s="54" t="s">
        <v>199</v>
      </c>
    </row>
    <row r="506" spans="1:14" ht="12.5" x14ac:dyDescent="0.25">
      <c r="A506" s="64" t="s">
        <v>71</v>
      </c>
      <c r="B506" s="28" t="s">
        <v>72</v>
      </c>
      <c r="C506" s="28" t="s">
        <v>252</v>
      </c>
      <c r="D506" s="292" t="s">
        <v>232</v>
      </c>
      <c r="E506" s="278" t="s">
        <v>5552</v>
      </c>
      <c r="F506" s="181" t="s">
        <v>5553</v>
      </c>
      <c r="G506" s="293" t="s">
        <v>2968</v>
      </c>
      <c r="H506" s="73" t="s">
        <v>5554</v>
      </c>
      <c r="I506" s="278" t="s">
        <v>186</v>
      </c>
      <c r="J506" s="182">
        <v>11058.94</v>
      </c>
      <c r="K506" s="182">
        <v>10727.1718</v>
      </c>
      <c r="L506" s="105">
        <v>0.03</v>
      </c>
      <c r="M506" s="28" t="s">
        <v>199</v>
      </c>
      <c r="N506" s="54" t="s">
        <v>199</v>
      </c>
    </row>
    <row r="507" spans="1:14" ht="12.5" x14ac:dyDescent="0.25">
      <c r="A507" s="64" t="s">
        <v>71</v>
      </c>
      <c r="B507" s="28" t="s">
        <v>72</v>
      </c>
      <c r="C507" s="28" t="s">
        <v>252</v>
      </c>
      <c r="D507" s="292" t="s">
        <v>232</v>
      </c>
      <c r="E507" s="278" t="s">
        <v>5555</v>
      </c>
      <c r="F507" s="181" t="s">
        <v>5556</v>
      </c>
      <c r="G507" s="293" t="s">
        <v>2968</v>
      </c>
      <c r="H507" s="73" t="s">
        <v>5557</v>
      </c>
      <c r="I507" s="278" t="s">
        <v>186</v>
      </c>
      <c r="J507" s="182">
        <v>13349.72</v>
      </c>
      <c r="K507" s="182">
        <v>12949.228399999998</v>
      </c>
      <c r="L507" s="105">
        <v>0.03</v>
      </c>
      <c r="M507" s="28" t="s">
        <v>199</v>
      </c>
      <c r="N507" s="54" t="s">
        <v>199</v>
      </c>
    </row>
    <row r="508" spans="1:14" ht="12.5" x14ac:dyDescent="0.25">
      <c r="A508" s="64" t="s">
        <v>71</v>
      </c>
      <c r="B508" s="28" t="s">
        <v>72</v>
      </c>
      <c r="C508" s="28" t="s">
        <v>252</v>
      </c>
      <c r="D508" s="292" t="s">
        <v>232</v>
      </c>
      <c r="E508" s="278" t="s">
        <v>5558</v>
      </c>
      <c r="F508" s="181" t="s">
        <v>5559</v>
      </c>
      <c r="G508" s="293" t="s">
        <v>2968</v>
      </c>
      <c r="H508" s="73" t="s">
        <v>5560</v>
      </c>
      <c r="I508" s="278" t="s">
        <v>186</v>
      </c>
      <c r="J508" s="182">
        <v>15818.24</v>
      </c>
      <c r="K508" s="182">
        <v>15343.692799999999</v>
      </c>
      <c r="L508" s="105">
        <v>0.03</v>
      </c>
      <c r="M508" s="28" t="s">
        <v>199</v>
      </c>
      <c r="N508" s="54" t="s">
        <v>199</v>
      </c>
    </row>
    <row r="509" spans="1:14" ht="25" x14ac:dyDescent="0.25">
      <c r="A509" s="64" t="s">
        <v>71</v>
      </c>
      <c r="B509" s="28" t="s">
        <v>72</v>
      </c>
      <c r="C509" s="28" t="s">
        <v>252</v>
      </c>
      <c r="D509" s="292" t="s">
        <v>232</v>
      </c>
      <c r="E509" s="278" t="s">
        <v>5561</v>
      </c>
      <c r="F509" s="181" t="s">
        <v>5562</v>
      </c>
      <c r="G509" s="293" t="s">
        <v>2968</v>
      </c>
      <c r="H509" s="181" t="s">
        <v>5563</v>
      </c>
      <c r="I509" s="278" t="s">
        <v>186</v>
      </c>
      <c r="J509" s="182">
        <v>26956.17</v>
      </c>
      <c r="K509" s="182">
        <v>26147.484899999996</v>
      </c>
      <c r="L509" s="105">
        <v>0.03</v>
      </c>
      <c r="M509" s="28" t="s">
        <v>199</v>
      </c>
      <c r="N509" s="54" t="s">
        <v>199</v>
      </c>
    </row>
    <row r="510" spans="1:14" ht="25" x14ac:dyDescent="0.25">
      <c r="A510" s="64" t="s">
        <v>71</v>
      </c>
      <c r="B510" s="28" t="s">
        <v>72</v>
      </c>
      <c r="C510" s="28" t="s">
        <v>252</v>
      </c>
      <c r="D510" s="292" t="s">
        <v>232</v>
      </c>
      <c r="E510" s="278" t="s">
        <v>5564</v>
      </c>
      <c r="F510" s="181" t="s">
        <v>5565</v>
      </c>
      <c r="G510" s="293" t="s">
        <v>2968</v>
      </c>
      <c r="H510" s="181" t="s">
        <v>5566</v>
      </c>
      <c r="I510" s="278" t="s">
        <v>186</v>
      </c>
      <c r="J510" s="182">
        <v>29977.63</v>
      </c>
      <c r="K510" s="182">
        <v>29078.301100000001</v>
      </c>
      <c r="L510" s="105">
        <v>0.03</v>
      </c>
      <c r="M510" s="28" t="s">
        <v>199</v>
      </c>
      <c r="N510" s="54" t="s">
        <v>199</v>
      </c>
    </row>
    <row r="511" spans="1:14" ht="25" x14ac:dyDescent="0.25">
      <c r="A511" s="64" t="s">
        <v>71</v>
      </c>
      <c r="B511" s="28" t="s">
        <v>72</v>
      </c>
      <c r="C511" s="28" t="s">
        <v>252</v>
      </c>
      <c r="D511" s="292" t="s">
        <v>232</v>
      </c>
      <c r="E511" s="278" t="s">
        <v>5567</v>
      </c>
      <c r="F511" s="181" t="s">
        <v>5568</v>
      </c>
      <c r="G511" s="293" t="s">
        <v>2968</v>
      </c>
      <c r="H511" s="181" t="s">
        <v>5569</v>
      </c>
      <c r="I511" s="278" t="s">
        <v>186</v>
      </c>
      <c r="J511" s="182">
        <v>32939.85</v>
      </c>
      <c r="K511" s="182">
        <v>31951.654499999997</v>
      </c>
      <c r="L511" s="105">
        <v>0.03</v>
      </c>
      <c r="M511" s="28" t="s">
        <v>199</v>
      </c>
      <c r="N511" s="54" t="s">
        <v>199</v>
      </c>
    </row>
    <row r="512" spans="1:14" ht="25" x14ac:dyDescent="0.25">
      <c r="A512" s="64" t="s">
        <v>71</v>
      </c>
      <c r="B512" s="28" t="s">
        <v>72</v>
      </c>
      <c r="C512" s="28" t="s">
        <v>252</v>
      </c>
      <c r="D512" s="292" t="s">
        <v>232</v>
      </c>
      <c r="E512" s="278" t="s">
        <v>5570</v>
      </c>
      <c r="F512" s="181" t="s">
        <v>5571</v>
      </c>
      <c r="G512" s="293" t="s">
        <v>2968</v>
      </c>
      <c r="H512" s="181" t="s">
        <v>5572</v>
      </c>
      <c r="I512" s="278" t="s">
        <v>186</v>
      </c>
      <c r="J512" s="182">
        <v>4877.78</v>
      </c>
      <c r="K512" s="182">
        <v>4731.4465999999993</v>
      </c>
      <c r="L512" s="105">
        <v>0.03</v>
      </c>
      <c r="M512" s="28" t="s">
        <v>199</v>
      </c>
      <c r="N512" s="54" t="s">
        <v>199</v>
      </c>
    </row>
    <row r="513" spans="1:14" ht="25" x14ac:dyDescent="0.25">
      <c r="A513" s="64" t="s">
        <v>71</v>
      </c>
      <c r="B513" s="28" t="s">
        <v>72</v>
      </c>
      <c r="C513" s="28" t="s">
        <v>252</v>
      </c>
      <c r="D513" s="292" t="s">
        <v>232</v>
      </c>
      <c r="E513" s="278" t="s">
        <v>5573</v>
      </c>
      <c r="F513" s="181" t="s">
        <v>5574</v>
      </c>
      <c r="G513" s="293" t="s">
        <v>2968</v>
      </c>
      <c r="H513" s="181" t="s">
        <v>5575</v>
      </c>
      <c r="I513" s="278" t="s">
        <v>186</v>
      </c>
      <c r="J513" s="182">
        <v>6931.59</v>
      </c>
      <c r="K513" s="182">
        <v>6723.6422999999995</v>
      </c>
      <c r="L513" s="105">
        <v>0.03</v>
      </c>
      <c r="M513" s="28" t="s">
        <v>199</v>
      </c>
      <c r="N513" s="54" t="s">
        <v>199</v>
      </c>
    </row>
    <row r="514" spans="1:14" ht="25" x14ac:dyDescent="0.25">
      <c r="A514" s="64" t="s">
        <v>71</v>
      </c>
      <c r="B514" s="28" t="s">
        <v>72</v>
      </c>
      <c r="C514" s="28" t="s">
        <v>252</v>
      </c>
      <c r="D514" s="292" t="s">
        <v>232</v>
      </c>
      <c r="E514" s="278" t="s">
        <v>5576</v>
      </c>
      <c r="F514" s="181" t="s">
        <v>5577</v>
      </c>
      <c r="G514" s="293" t="s">
        <v>2968</v>
      </c>
      <c r="H514" s="181" t="s">
        <v>5578</v>
      </c>
      <c r="I514" s="278" t="s">
        <v>186</v>
      </c>
      <c r="J514" s="182">
        <v>8728.66</v>
      </c>
      <c r="K514" s="182">
        <v>8466.8001999999997</v>
      </c>
      <c r="L514" s="105">
        <v>0.03</v>
      </c>
      <c r="M514" s="28" t="s">
        <v>199</v>
      </c>
      <c r="N514" s="54" t="s">
        <v>199</v>
      </c>
    </row>
    <row r="515" spans="1:14" ht="25" x14ac:dyDescent="0.25">
      <c r="A515" s="64" t="s">
        <v>71</v>
      </c>
      <c r="B515" s="28" t="s">
        <v>72</v>
      </c>
      <c r="C515" s="28" t="s">
        <v>252</v>
      </c>
      <c r="D515" s="292" t="s">
        <v>232</v>
      </c>
      <c r="E515" s="278" t="s">
        <v>5579</v>
      </c>
      <c r="F515" s="181" t="s">
        <v>5580</v>
      </c>
      <c r="G515" s="293" t="s">
        <v>2968</v>
      </c>
      <c r="H515" s="181" t="s">
        <v>5581</v>
      </c>
      <c r="I515" s="278" t="s">
        <v>186</v>
      </c>
      <c r="J515" s="182">
        <v>10269.02</v>
      </c>
      <c r="K515" s="182">
        <v>9960.9493999999995</v>
      </c>
      <c r="L515" s="105">
        <v>0.03</v>
      </c>
      <c r="M515" s="28" t="s">
        <v>199</v>
      </c>
      <c r="N515" s="54" t="s">
        <v>199</v>
      </c>
    </row>
    <row r="516" spans="1:14" ht="25" x14ac:dyDescent="0.25">
      <c r="A516" s="64" t="s">
        <v>71</v>
      </c>
      <c r="B516" s="28" t="s">
        <v>72</v>
      </c>
      <c r="C516" s="28" t="s">
        <v>252</v>
      </c>
      <c r="D516" s="292" t="s">
        <v>232</v>
      </c>
      <c r="E516" s="278" t="s">
        <v>5582</v>
      </c>
      <c r="F516" s="181" t="s">
        <v>5583</v>
      </c>
      <c r="G516" s="293" t="s">
        <v>2968</v>
      </c>
      <c r="H516" s="181" t="s">
        <v>5584</v>
      </c>
      <c r="I516" s="278" t="s">
        <v>186</v>
      </c>
      <c r="J516" s="182">
        <v>13093</v>
      </c>
      <c r="K516" s="182">
        <v>12700.21</v>
      </c>
      <c r="L516" s="105">
        <v>0.03</v>
      </c>
      <c r="M516" s="28" t="s">
        <v>199</v>
      </c>
      <c r="N516" s="54" t="s">
        <v>199</v>
      </c>
    </row>
    <row r="517" spans="1:14" ht="25" x14ac:dyDescent="0.25">
      <c r="A517" s="64" t="s">
        <v>71</v>
      </c>
      <c r="B517" s="28" t="s">
        <v>72</v>
      </c>
      <c r="C517" s="28" t="s">
        <v>252</v>
      </c>
      <c r="D517" s="292" t="s">
        <v>232</v>
      </c>
      <c r="E517" s="278" t="s">
        <v>5585</v>
      </c>
      <c r="F517" s="181" t="s">
        <v>5586</v>
      </c>
      <c r="G517" s="293" t="s">
        <v>2968</v>
      </c>
      <c r="H517" s="181" t="s">
        <v>5587</v>
      </c>
      <c r="I517" s="278" t="s">
        <v>186</v>
      </c>
      <c r="J517" s="182">
        <v>16173.7</v>
      </c>
      <c r="K517" s="182">
        <v>15688.489</v>
      </c>
      <c r="L517" s="105">
        <v>0.03</v>
      </c>
      <c r="M517" s="28" t="s">
        <v>199</v>
      </c>
      <c r="N517" s="54" t="s">
        <v>199</v>
      </c>
    </row>
    <row r="518" spans="1:14" ht="25" x14ac:dyDescent="0.25">
      <c r="A518" s="64" t="s">
        <v>71</v>
      </c>
      <c r="B518" s="28" t="s">
        <v>72</v>
      </c>
      <c r="C518" s="28" t="s">
        <v>252</v>
      </c>
      <c r="D518" s="292" t="s">
        <v>232</v>
      </c>
      <c r="E518" s="278" t="s">
        <v>5588</v>
      </c>
      <c r="F518" s="181" t="s">
        <v>5589</v>
      </c>
      <c r="G518" s="293" t="s">
        <v>2968</v>
      </c>
      <c r="H518" s="181" t="s">
        <v>5590</v>
      </c>
      <c r="I518" s="278" t="s">
        <v>186</v>
      </c>
      <c r="J518" s="182">
        <v>19511.13</v>
      </c>
      <c r="K518" s="182">
        <v>18925.7961</v>
      </c>
      <c r="L518" s="105">
        <v>0.03</v>
      </c>
      <c r="M518" s="28" t="s">
        <v>199</v>
      </c>
      <c r="N518" s="54" t="s">
        <v>199</v>
      </c>
    </row>
    <row r="519" spans="1:14" ht="25" x14ac:dyDescent="0.25">
      <c r="A519" s="64" t="s">
        <v>71</v>
      </c>
      <c r="B519" s="28" t="s">
        <v>72</v>
      </c>
      <c r="C519" s="28" t="s">
        <v>252</v>
      </c>
      <c r="D519" s="292" t="s">
        <v>232</v>
      </c>
      <c r="E519" s="278" t="s">
        <v>5591</v>
      </c>
      <c r="F519" s="181" t="s">
        <v>5592</v>
      </c>
      <c r="G519" s="293" t="s">
        <v>2968</v>
      </c>
      <c r="H519" s="181" t="s">
        <v>5593</v>
      </c>
      <c r="I519" s="278" t="s">
        <v>186</v>
      </c>
      <c r="J519" s="182">
        <v>23105.29</v>
      </c>
      <c r="K519" s="182">
        <v>22412.131300000001</v>
      </c>
      <c r="L519" s="105">
        <v>0.03</v>
      </c>
      <c r="M519" s="28" t="s">
        <v>199</v>
      </c>
      <c r="N519" s="54" t="s">
        <v>199</v>
      </c>
    </row>
    <row r="520" spans="1:14" ht="25" x14ac:dyDescent="0.25">
      <c r="A520" s="64" t="s">
        <v>71</v>
      </c>
      <c r="B520" s="28" t="s">
        <v>72</v>
      </c>
      <c r="C520" s="28" t="s">
        <v>252</v>
      </c>
      <c r="D520" s="292" t="s">
        <v>232</v>
      </c>
      <c r="E520" s="278" t="s">
        <v>5594</v>
      </c>
      <c r="F520" s="181" t="s">
        <v>5595</v>
      </c>
      <c r="G520" s="293" t="s">
        <v>2968</v>
      </c>
      <c r="H520" s="181" t="s">
        <v>5596</v>
      </c>
      <c r="I520" s="278" t="s">
        <v>186</v>
      </c>
      <c r="J520" s="182">
        <v>2823.98</v>
      </c>
      <c r="K520" s="182">
        <v>2739.2606000000001</v>
      </c>
      <c r="L520" s="105">
        <v>0.03</v>
      </c>
      <c r="M520" s="28" t="s">
        <v>199</v>
      </c>
      <c r="N520" s="54" t="s">
        <v>199</v>
      </c>
    </row>
    <row r="521" spans="1:14" ht="25" x14ac:dyDescent="0.25">
      <c r="A521" s="64" t="s">
        <v>71</v>
      </c>
      <c r="B521" s="28" t="s">
        <v>72</v>
      </c>
      <c r="C521" s="28" t="s">
        <v>252</v>
      </c>
      <c r="D521" s="292" t="s">
        <v>232</v>
      </c>
      <c r="E521" s="278" t="s">
        <v>5597</v>
      </c>
      <c r="F521" s="181" t="s">
        <v>5598</v>
      </c>
      <c r="G521" s="293" t="s">
        <v>2968</v>
      </c>
      <c r="H521" s="181" t="s">
        <v>5599</v>
      </c>
      <c r="I521" s="278" t="s">
        <v>186</v>
      </c>
      <c r="J521" s="182">
        <v>16292.19</v>
      </c>
      <c r="K521" s="182">
        <v>15803.424300000001</v>
      </c>
      <c r="L521" s="105">
        <v>0.03</v>
      </c>
      <c r="M521" s="28" t="s">
        <v>199</v>
      </c>
      <c r="N521" s="54" t="s">
        <v>199</v>
      </c>
    </row>
    <row r="522" spans="1:14" ht="25" x14ac:dyDescent="0.25">
      <c r="A522" s="64" t="s">
        <v>71</v>
      </c>
      <c r="B522" s="28" t="s">
        <v>72</v>
      </c>
      <c r="C522" s="28" t="s">
        <v>252</v>
      </c>
      <c r="D522" s="292" t="s">
        <v>232</v>
      </c>
      <c r="E522" s="278" t="s">
        <v>5600</v>
      </c>
      <c r="F522" s="181" t="s">
        <v>5601</v>
      </c>
      <c r="G522" s="293" t="s">
        <v>2968</v>
      </c>
      <c r="H522" s="181" t="s">
        <v>5602</v>
      </c>
      <c r="I522" s="278" t="s">
        <v>186</v>
      </c>
      <c r="J522" s="182">
        <v>18138.64</v>
      </c>
      <c r="K522" s="182">
        <v>17594.480799999998</v>
      </c>
      <c r="L522" s="105">
        <v>0.03</v>
      </c>
      <c r="M522" s="28" t="s">
        <v>199</v>
      </c>
      <c r="N522" s="54" t="s">
        <v>199</v>
      </c>
    </row>
    <row r="523" spans="1:14" ht="25" x14ac:dyDescent="0.25">
      <c r="A523" s="64" t="s">
        <v>71</v>
      </c>
      <c r="B523" s="28" t="s">
        <v>72</v>
      </c>
      <c r="C523" s="28" t="s">
        <v>252</v>
      </c>
      <c r="D523" s="292" t="s">
        <v>232</v>
      </c>
      <c r="E523" s="278" t="s">
        <v>5603</v>
      </c>
      <c r="F523" s="181" t="s">
        <v>5604</v>
      </c>
      <c r="G523" s="293" t="s">
        <v>2968</v>
      </c>
      <c r="H523" s="181" t="s">
        <v>5605</v>
      </c>
      <c r="I523" s="278" t="s">
        <v>186</v>
      </c>
      <c r="J523" s="182">
        <v>20024.580000000002</v>
      </c>
      <c r="K523" s="182">
        <v>19423.8426</v>
      </c>
      <c r="L523" s="105">
        <v>0.03</v>
      </c>
      <c r="M523" s="28" t="s">
        <v>199</v>
      </c>
      <c r="N523" s="54" t="s">
        <v>199</v>
      </c>
    </row>
    <row r="524" spans="1:14" ht="25" x14ac:dyDescent="0.25">
      <c r="A524" s="64" t="s">
        <v>71</v>
      </c>
      <c r="B524" s="28" t="s">
        <v>72</v>
      </c>
      <c r="C524" s="28" t="s">
        <v>252</v>
      </c>
      <c r="D524" s="292" t="s">
        <v>232</v>
      </c>
      <c r="E524" s="278" t="s">
        <v>5606</v>
      </c>
      <c r="F524" s="181" t="s">
        <v>5607</v>
      </c>
      <c r="G524" s="293" t="s">
        <v>2968</v>
      </c>
      <c r="H524" s="181" t="s">
        <v>5608</v>
      </c>
      <c r="I524" s="278" t="s">
        <v>186</v>
      </c>
      <c r="J524" s="182">
        <v>2962.22</v>
      </c>
      <c r="K524" s="182">
        <v>2873.3533999999995</v>
      </c>
      <c r="L524" s="105">
        <v>0.03</v>
      </c>
      <c r="M524" s="28" t="s">
        <v>199</v>
      </c>
      <c r="N524" s="54" t="s">
        <v>199</v>
      </c>
    </row>
    <row r="525" spans="1:14" ht="25" x14ac:dyDescent="0.25">
      <c r="A525" s="64" t="s">
        <v>71</v>
      </c>
      <c r="B525" s="28" t="s">
        <v>72</v>
      </c>
      <c r="C525" s="28" t="s">
        <v>252</v>
      </c>
      <c r="D525" s="292" t="s">
        <v>232</v>
      </c>
      <c r="E525" s="278" t="s">
        <v>5609</v>
      </c>
      <c r="F525" s="181" t="s">
        <v>5610</v>
      </c>
      <c r="G525" s="293" t="s">
        <v>2968</v>
      </c>
      <c r="H525" s="181" t="s">
        <v>5611</v>
      </c>
      <c r="I525" s="278" t="s">
        <v>186</v>
      </c>
      <c r="J525" s="182">
        <v>4206.3500000000004</v>
      </c>
      <c r="K525" s="182">
        <v>4080.1595000000002</v>
      </c>
      <c r="L525" s="105">
        <v>0.03</v>
      </c>
      <c r="M525" s="28" t="s">
        <v>199</v>
      </c>
      <c r="N525" s="54" t="s">
        <v>199</v>
      </c>
    </row>
    <row r="526" spans="1:14" ht="25" x14ac:dyDescent="0.25">
      <c r="A526" s="64" t="s">
        <v>71</v>
      </c>
      <c r="B526" s="28" t="s">
        <v>72</v>
      </c>
      <c r="C526" s="28" t="s">
        <v>252</v>
      </c>
      <c r="D526" s="292" t="s">
        <v>232</v>
      </c>
      <c r="E526" s="278" t="s">
        <v>5612</v>
      </c>
      <c r="F526" s="181" t="s">
        <v>5613</v>
      </c>
      <c r="G526" s="293" t="s">
        <v>2968</v>
      </c>
      <c r="H526" s="181" t="s">
        <v>5614</v>
      </c>
      <c r="I526" s="278" t="s">
        <v>186</v>
      </c>
      <c r="J526" s="182">
        <v>5292.49</v>
      </c>
      <c r="K526" s="182">
        <v>5133.7152999999998</v>
      </c>
      <c r="L526" s="105">
        <v>0.03</v>
      </c>
      <c r="M526" s="28" t="s">
        <v>199</v>
      </c>
      <c r="N526" s="54" t="s">
        <v>199</v>
      </c>
    </row>
    <row r="527" spans="1:14" ht="25" x14ac:dyDescent="0.25">
      <c r="A527" s="64" t="s">
        <v>71</v>
      </c>
      <c r="B527" s="28" t="s">
        <v>72</v>
      </c>
      <c r="C527" s="28" t="s">
        <v>252</v>
      </c>
      <c r="D527" s="292" t="s">
        <v>232</v>
      </c>
      <c r="E527" s="278" t="s">
        <v>5615</v>
      </c>
      <c r="F527" s="181" t="s">
        <v>5616</v>
      </c>
      <c r="G527" s="293" t="s">
        <v>2968</v>
      </c>
      <c r="H527" s="181" t="s">
        <v>5617</v>
      </c>
      <c r="I527" s="278" t="s">
        <v>186</v>
      </c>
      <c r="J527" s="182">
        <v>6220.65</v>
      </c>
      <c r="K527" s="182">
        <v>6034.0304999999998</v>
      </c>
      <c r="L527" s="105">
        <v>0.03</v>
      </c>
      <c r="M527" s="28" t="s">
        <v>199</v>
      </c>
      <c r="N527" s="54" t="s">
        <v>199</v>
      </c>
    </row>
    <row r="528" spans="1:14" ht="25" x14ac:dyDescent="0.25">
      <c r="A528" s="64" t="s">
        <v>71</v>
      </c>
      <c r="B528" s="28" t="s">
        <v>72</v>
      </c>
      <c r="C528" s="28" t="s">
        <v>252</v>
      </c>
      <c r="D528" s="292" t="s">
        <v>232</v>
      </c>
      <c r="E528" s="278" t="s">
        <v>5618</v>
      </c>
      <c r="F528" s="181" t="s">
        <v>5619</v>
      </c>
      <c r="G528" s="293" t="s">
        <v>2968</v>
      </c>
      <c r="H528" s="181" t="s">
        <v>5620</v>
      </c>
      <c r="I528" s="278" t="s">
        <v>186</v>
      </c>
      <c r="J528" s="182">
        <v>7938.74</v>
      </c>
      <c r="K528" s="182">
        <v>7700.5778</v>
      </c>
      <c r="L528" s="105">
        <v>0.03</v>
      </c>
      <c r="M528" s="28" t="s">
        <v>199</v>
      </c>
      <c r="N528" s="54" t="s">
        <v>199</v>
      </c>
    </row>
    <row r="529" spans="1:14" ht="25" x14ac:dyDescent="0.25">
      <c r="A529" s="64" t="s">
        <v>71</v>
      </c>
      <c r="B529" s="28" t="s">
        <v>72</v>
      </c>
      <c r="C529" s="28" t="s">
        <v>252</v>
      </c>
      <c r="D529" s="292" t="s">
        <v>232</v>
      </c>
      <c r="E529" s="278" t="s">
        <v>5621</v>
      </c>
      <c r="F529" s="181" t="s">
        <v>5622</v>
      </c>
      <c r="G529" s="293" t="s">
        <v>2968</v>
      </c>
      <c r="H529" s="181" t="s">
        <v>5623</v>
      </c>
      <c r="I529" s="278" t="s">
        <v>186</v>
      </c>
      <c r="J529" s="182">
        <v>9814.81</v>
      </c>
      <c r="K529" s="182">
        <v>9520.3656999999985</v>
      </c>
      <c r="L529" s="105">
        <v>0.03</v>
      </c>
      <c r="M529" s="28" t="s">
        <v>199</v>
      </c>
      <c r="N529" s="54" t="s">
        <v>199</v>
      </c>
    </row>
    <row r="530" spans="1:14" ht="25" x14ac:dyDescent="0.25">
      <c r="A530" s="64" t="s">
        <v>71</v>
      </c>
      <c r="B530" s="28" t="s">
        <v>72</v>
      </c>
      <c r="C530" s="28" t="s">
        <v>252</v>
      </c>
      <c r="D530" s="292" t="s">
        <v>232</v>
      </c>
      <c r="E530" s="278" t="s">
        <v>5624</v>
      </c>
      <c r="F530" s="181" t="s">
        <v>5625</v>
      </c>
      <c r="G530" s="293" t="s">
        <v>2968</v>
      </c>
      <c r="H530" s="181" t="s">
        <v>5626</v>
      </c>
      <c r="I530" s="278" t="s">
        <v>186</v>
      </c>
      <c r="J530" s="182">
        <v>11848.87</v>
      </c>
      <c r="K530" s="182">
        <v>11493.403900000001</v>
      </c>
      <c r="L530" s="105">
        <v>0.03</v>
      </c>
      <c r="M530" s="28" t="s">
        <v>199</v>
      </c>
      <c r="N530" s="54" t="s">
        <v>199</v>
      </c>
    </row>
    <row r="531" spans="1:14" ht="25" x14ac:dyDescent="0.25">
      <c r="A531" s="64" t="s">
        <v>71</v>
      </c>
      <c r="B531" s="28" t="s">
        <v>72</v>
      </c>
      <c r="C531" s="28" t="s">
        <v>252</v>
      </c>
      <c r="D531" s="292" t="s">
        <v>232</v>
      </c>
      <c r="E531" s="278" t="s">
        <v>5627</v>
      </c>
      <c r="F531" s="181" t="s">
        <v>5628</v>
      </c>
      <c r="G531" s="293" t="s">
        <v>2968</v>
      </c>
      <c r="H531" s="181" t="s">
        <v>5629</v>
      </c>
      <c r="I531" s="278" t="s">
        <v>186</v>
      </c>
      <c r="J531" s="182">
        <v>14040.91</v>
      </c>
      <c r="K531" s="182">
        <v>13619.682699999999</v>
      </c>
      <c r="L531" s="105">
        <v>0.03</v>
      </c>
      <c r="M531" s="28" t="s">
        <v>199</v>
      </c>
      <c r="N531" s="54" t="s">
        <v>199</v>
      </c>
    </row>
    <row r="532" spans="1:14" ht="25" x14ac:dyDescent="0.25">
      <c r="A532" s="64" t="s">
        <v>71</v>
      </c>
      <c r="B532" s="28" t="s">
        <v>72</v>
      </c>
      <c r="C532" s="28" t="s">
        <v>252</v>
      </c>
      <c r="D532" s="292" t="s">
        <v>232</v>
      </c>
      <c r="E532" s="278" t="s">
        <v>5630</v>
      </c>
      <c r="F532" s="181" t="s">
        <v>5631</v>
      </c>
      <c r="G532" s="293" t="s">
        <v>2968</v>
      </c>
      <c r="H532" s="181" t="s">
        <v>5632</v>
      </c>
      <c r="I532" s="278" t="s">
        <v>186</v>
      </c>
      <c r="J532" s="182">
        <v>1708.21</v>
      </c>
      <c r="K532" s="182">
        <v>1656.9637</v>
      </c>
      <c r="L532" s="105">
        <v>0.03</v>
      </c>
      <c r="M532" s="28" t="s">
        <v>199</v>
      </c>
      <c r="N532" s="54" t="s">
        <v>199</v>
      </c>
    </row>
    <row r="533" spans="1:14" ht="50" x14ac:dyDescent="0.25">
      <c r="A533" s="91" t="s">
        <v>82</v>
      </c>
      <c r="B533" s="42" t="s">
        <v>83</v>
      </c>
      <c r="C533" s="28" t="s">
        <v>651</v>
      </c>
      <c r="D533" s="292" t="s">
        <v>232</v>
      </c>
      <c r="E533" s="42" t="s">
        <v>3196</v>
      </c>
      <c r="F533" s="54" t="s">
        <v>199</v>
      </c>
      <c r="G533" s="293" t="s">
        <v>3197</v>
      </c>
      <c r="H533" s="21" t="s">
        <v>3198</v>
      </c>
      <c r="I533" s="54" t="s">
        <v>186</v>
      </c>
      <c r="J533" s="92">
        <v>493.7</v>
      </c>
      <c r="K533" s="92">
        <f>J533*(1-L533)</f>
        <v>483.82599999999996</v>
      </c>
      <c r="L533" s="304">
        <v>0.02</v>
      </c>
      <c r="M533" s="50" t="s">
        <v>199</v>
      </c>
      <c r="N533" s="50" t="s">
        <v>199</v>
      </c>
    </row>
    <row r="534" spans="1:14" ht="50" x14ac:dyDescent="0.25">
      <c r="A534" s="91" t="s">
        <v>82</v>
      </c>
      <c r="B534" s="42" t="s">
        <v>83</v>
      </c>
      <c r="C534" s="28" t="s">
        <v>651</v>
      </c>
      <c r="D534" s="292" t="s">
        <v>232</v>
      </c>
      <c r="E534" s="42" t="s">
        <v>3199</v>
      </c>
      <c r="F534" s="54" t="s">
        <v>199</v>
      </c>
      <c r="G534" s="293" t="s">
        <v>3200</v>
      </c>
      <c r="H534" s="21" t="s">
        <v>3198</v>
      </c>
      <c r="I534" s="54" t="s">
        <v>186</v>
      </c>
      <c r="J534" s="92">
        <v>1184.8900000000001</v>
      </c>
      <c r="K534" s="92">
        <f>J534*(1-L534)</f>
        <v>1161.1922000000002</v>
      </c>
      <c r="L534" s="304">
        <v>0.02</v>
      </c>
      <c r="M534" s="50" t="s">
        <v>199</v>
      </c>
      <c r="N534" s="50" t="s">
        <v>199</v>
      </c>
    </row>
    <row r="535" spans="1:14" ht="50" x14ac:dyDescent="0.25">
      <c r="A535" s="91" t="s">
        <v>82</v>
      </c>
      <c r="B535" s="42" t="s">
        <v>83</v>
      </c>
      <c r="C535" s="28" t="s">
        <v>651</v>
      </c>
      <c r="D535" s="292" t="s">
        <v>232</v>
      </c>
      <c r="E535" s="42" t="s">
        <v>3201</v>
      </c>
      <c r="F535" s="54" t="s">
        <v>199</v>
      </c>
      <c r="G535" s="293" t="s">
        <v>3202</v>
      </c>
      <c r="H535" s="21" t="s">
        <v>3198</v>
      </c>
      <c r="I535" s="54" t="s">
        <v>186</v>
      </c>
      <c r="J535" s="92">
        <v>1727.96</v>
      </c>
      <c r="K535" s="92">
        <f>J535*(1-L535)</f>
        <v>1693.4008000000001</v>
      </c>
      <c r="L535" s="304">
        <v>0.02</v>
      </c>
      <c r="M535" s="50" t="s">
        <v>199</v>
      </c>
      <c r="N535" s="50" t="s">
        <v>199</v>
      </c>
    </row>
    <row r="536" spans="1:14" ht="12.5" x14ac:dyDescent="0.25">
      <c r="A536" s="91" t="s">
        <v>82</v>
      </c>
      <c r="B536" s="42" t="s">
        <v>83</v>
      </c>
      <c r="C536" s="28" t="s">
        <v>651</v>
      </c>
      <c r="D536" s="292" t="s">
        <v>232</v>
      </c>
      <c r="E536" s="42" t="s">
        <v>3203</v>
      </c>
      <c r="F536" s="54" t="s">
        <v>199</v>
      </c>
      <c r="G536" s="293" t="s">
        <v>3204</v>
      </c>
      <c r="H536" s="21" t="s">
        <v>3205</v>
      </c>
      <c r="I536" s="54" t="s">
        <v>186</v>
      </c>
      <c r="J536" s="92">
        <v>197.48</v>
      </c>
      <c r="K536" s="92">
        <f>J536*(1-L536)</f>
        <v>193.53039999999999</v>
      </c>
      <c r="L536" s="304">
        <v>0.02</v>
      </c>
      <c r="M536" s="50" t="s">
        <v>199</v>
      </c>
      <c r="N536" s="50" t="s">
        <v>199</v>
      </c>
    </row>
    <row r="537" spans="1:14" ht="12.5" x14ac:dyDescent="0.25">
      <c r="A537" s="91" t="s">
        <v>82</v>
      </c>
      <c r="B537" s="42" t="s">
        <v>83</v>
      </c>
      <c r="C537" s="28" t="s">
        <v>651</v>
      </c>
      <c r="D537" s="292" t="s">
        <v>232</v>
      </c>
      <c r="E537" s="42" t="s">
        <v>3206</v>
      </c>
      <c r="F537" s="54" t="s">
        <v>199</v>
      </c>
      <c r="G537" s="293" t="s">
        <v>3207</v>
      </c>
      <c r="H537" s="21" t="s">
        <v>3205</v>
      </c>
      <c r="I537" s="54" t="s">
        <v>186</v>
      </c>
      <c r="J537" s="92">
        <v>592.44000000000005</v>
      </c>
      <c r="K537" s="92">
        <f>J537*(1-L537)</f>
        <v>580.59120000000007</v>
      </c>
      <c r="L537" s="304">
        <v>0.02</v>
      </c>
      <c r="M537" s="50" t="s">
        <v>199</v>
      </c>
      <c r="N537" s="50" t="s">
        <v>199</v>
      </c>
    </row>
    <row r="538" spans="1:14" ht="12.5" x14ac:dyDescent="0.25">
      <c r="A538" s="91" t="s">
        <v>82</v>
      </c>
      <c r="B538" s="42" t="s">
        <v>83</v>
      </c>
      <c r="C538" s="28" t="s">
        <v>651</v>
      </c>
      <c r="D538" s="292" t="s">
        <v>232</v>
      </c>
      <c r="E538" s="42" t="s">
        <v>3208</v>
      </c>
      <c r="F538" s="54" t="s">
        <v>199</v>
      </c>
      <c r="G538" s="293" t="s">
        <v>3209</v>
      </c>
      <c r="H538" s="21" t="s">
        <v>3205</v>
      </c>
      <c r="I538" s="54" t="s">
        <v>186</v>
      </c>
      <c r="J538" s="92">
        <v>987.41</v>
      </c>
      <c r="K538" s="92">
        <f>J538*(1-L538)</f>
        <v>967.66179999999997</v>
      </c>
      <c r="L538" s="304">
        <v>0.02</v>
      </c>
      <c r="M538" s="50" t="s">
        <v>199</v>
      </c>
      <c r="N538" s="50" t="s">
        <v>199</v>
      </c>
    </row>
    <row r="539" spans="1:14" ht="37.5" x14ac:dyDescent="0.25">
      <c r="A539" s="91" t="s">
        <v>82</v>
      </c>
      <c r="B539" s="42" t="s">
        <v>83</v>
      </c>
      <c r="C539" s="28" t="s">
        <v>651</v>
      </c>
      <c r="D539" s="292" t="s">
        <v>232</v>
      </c>
      <c r="E539" s="42" t="s">
        <v>3210</v>
      </c>
      <c r="F539" s="54" t="s">
        <v>199</v>
      </c>
      <c r="G539" s="293" t="s">
        <v>3211</v>
      </c>
      <c r="H539" s="21" t="s">
        <v>3212</v>
      </c>
      <c r="I539" s="54" t="s">
        <v>186</v>
      </c>
      <c r="J539" s="92">
        <v>2196.98</v>
      </c>
      <c r="K539" s="92">
        <f>J539*(1-L539)</f>
        <v>2153.0403999999999</v>
      </c>
      <c r="L539" s="304">
        <v>0.02</v>
      </c>
      <c r="M539" s="50" t="s">
        <v>199</v>
      </c>
      <c r="N539" s="50" t="s">
        <v>199</v>
      </c>
    </row>
    <row r="540" spans="1:14" ht="37.5" x14ac:dyDescent="0.25">
      <c r="A540" s="91" t="s">
        <v>82</v>
      </c>
      <c r="B540" s="42" t="s">
        <v>83</v>
      </c>
      <c r="C540" s="28" t="s">
        <v>651</v>
      </c>
      <c r="D540" s="292" t="s">
        <v>232</v>
      </c>
      <c r="E540" s="42" t="s">
        <v>3213</v>
      </c>
      <c r="F540" s="54" t="s">
        <v>199</v>
      </c>
      <c r="G540" s="293" t="s">
        <v>3214</v>
      </c>
      <c r="H540" s="21" t="s">
        <v>3212</v>
      </c>
      <c r="I540" s="54" t="s">
        <v>186</v>
      </c>
      <c r="J540" s="92">
        <v>2320.4</v>
      </c>
      <c r="K540" s="92">
        <f>J540*(1-L540)</f>
        <v>2273.9920000000002</v>
      </c>
      <c r="L540" s="304">
        <v>0.02</v>
      </c>
      <c r="M540" s="50" t="s">
        <v>199</v>
      </c>
      <c r="N540" s="50" t="s">
        <v>199</v>
      </c>
    </row>
    <row r="541" spans="1:14" ht="37.5" x14ac:dyDescent="0.25">
      <c r="A541" s="91" t="s">
        <v>82</v>
      </c>
      <c r="B541" s="42" t="s">
        <v>83</v>
      </c>
      <c r="C541" s="28" t="s">
        <v>651</v>
      </c>
      <c r="D541" s="292" t="s">
        <v>232</v>
      </c>
      <c r="E541" s="42" t="s">
        <v>3215</v>
      </c>
      <c r="F541" s="54" t="s">
        <v>199</v>
      </c>
      <c r="G541" s="293" t="s">
        <v>3216</v>
      </c>
      <c r="H541" s="21" t="s">
        <v>3212</v>
      </c>
      <c r="I541" s="54" t="s">
        <v>186</v>
      </c>
      <c r="J541" s="92">
        <v>3554.66</v>
      </c>
      <c r="K541" s="92">
        <f>J541*(1-L541)</f>
        <v>3483.5667999999996</v>
      </c>
      <c r="L541" s="304">
        <v>0.02</v>
      </c>
      <c r="M541" s="50" t="s">
        <v>199</v>
      </c>
      <c r="N541" s="50" t="s">
        <v>199</v>
      </c>
    </row>
    <row r="542" spans="1:14" ht="37.5" x14ac:dyDescent="0.25">
      <c r="A542" s="91" t="s">
        <v>82</v>
      </c>
      <c r="B542" s="42" t="s">
        <v>83</v>
      </c>
      <c r="C542" s="28" t="s">
        <v>651</v>
      </c>
      <c r="D542" s="292" t="s">
        <v>232</v>
      </c>
      <c r="E542" s="42" t="s">
        <v>3217</v>
      </c>
      <c r="F542" s="54" t="s">
        <v>199</v>
      </c>
      <c r="G542" s="293" t="s">
        <v>3218</v>
      </c>
      <c r="H542" s="21" t="s">
        <v>3212</v>
      </c>
      <c r="I542" s="54" t="s">
        <v>186</v>
      </c>
      <c r="J542" s="92">
        <v>3307.81</v>
      </c>
      <c r="K542" s="92">
        <f>J542*(1-L542)</f>
        <v>3241.6538</v>
      </c>
      <c r="L542" s="304">
        <v>0.02</v>
      </c>
      <c r="M542" s="50" t="s">
        <v>199</v>
      </c>
      <c r="N542" s="50" t="s">
        <v>199</v>
      </c>
    </row>
    <row r="543" spans="1:14" ht="37.5" x14ac:dyDescent="0.25">
      <c r="A543" s="91" t="s">
        <v>82</v>
      </c>
      <c r="B543" s="42" t="s">
        <v>83</v>
      </c>
      <c r="C543" s="28" t="s">
        <v>651</v>
      </c>
      <c r="D543" s="292" t="s">
        <v>232</v>
      </c>
      <c r="E543" s="42" t="s">
        <v>3219</v>
      </c>
      <c r="F543" s="54" t="s">
        <v>199</v>
      </c>
      <c r="G543" s="293" t="s">
        <v>3220</v>
      </c>
      <c r="H543" s="21" t="s">
        <v>3212</v>
      </c>
      <c r="I543" s="54" t="s">
        <v>186</v>
      </c>
      <c r="J543" s="92">
        <v>2315.4699999999998</v>
      </c>
      <c r="K543" s="92">
        <f>J543*(1-L543)</f>
        <v>2269.1605999999997</v>
      </c>
      <c r="L543" s="304">
        <v>0.02</v>
      </c>
      <c r="M543" s="50" t="s">
        <v>199</v>
      </c>
      <c r="N543" s="50" t="s">
        <v>199</v>
      </c>
    </row>
    <row r="544" spans="1:14" ht="37.5" x14ac:dyDescent="0.25">
      <c r="A544" s="91" t="s">
        <v>82</v>
      </c>
      <c r="B544" s="42" t="s">
        <v>83</v>
      </c>
      <c r="C544" s="28" t="s">
        <v>651</v>
      </c>
      <c r="D544" s="292" t="s">
        <v>232</v>
      </c>
      <c r="E544" s="42" t="s">
        <v>3221</v>
      </c>
      <c r="F544" s="54" t="s">
        <v>199</v>
      </c>
      <c r="G544" s="293" t="s">
        <v>3222</v>
      </c>
      <c r="H544" s="21" t="s">
        <v>3212</v>
      </c>
      <c r="I544" s="54" t="s">
        <v>186</v>
      </c>
      <c r="J544" s="92">
        <v>3450.98</v>
      </c>
      <c r="K544" s="92">
        <f>J544*(1-L544)</f>
        <v>3381.9603999999999</v>
      </c>
      <c r="L544" s="304">
        <v>0.02</v>
      </c>
      <c r="M544" s="50" t="s">
        <v>199</v>
      </c>
      <c r="N544" s="50" t="s">
        <v>199</v>
      </c>
    </row>
    <row r="545" spans="1:14" ht="12.5" x14ac:dyDescent="0.25">
      <c r="A545" s="91" t="s">
        <v>82</v>
      </c>
      <c r="B545" s="42" t="s">
        <v>83</v>
      </c>
      <c r="C545" s="28" t="s">
        <v>651</v>
      </c>
      <c r="D545" s="292" t="s">
        <v>232</v>
      </c>
      <c r="E545" s="42" t="s">
        <v>3223</v>
      </c>
      <c r="F545" s="54" t="s">
        <v>199</v>
      </c>
      <c r="G545" s="298" t="s">
        <v>3224</v>
      </c>
      <c r="H545" s="35" t="s">
        <v>3212</v>
      </c>
      <c r="I545" s="35" t="s">
        <v>186</v>
      </c>
      <c r="J545" s="35">
        <v>3245.6</v>
      </c>
      <c r="K545" s="92">
        <f>J545*(1-L545)</f>
        <v>3180.6879999999996</v>
      </c>
      <c r="L545" s="304">
        <v>0.02</v>
      </c>
      <c r="M545" s="50" t="s">
        <v>199</v>
      </c>
      <c r="N545" s="50" t="s">
        <v>199</v>
      </c>
    </row>
    <row r="546" spans="1:14" ht="12.5" x14ac:dyDescent="0.25">
      <c r="A546" s="91" t="s">
        <v>82</v>
      </c>
      <c r="B546" s="42" t="s">
        <v>83</v>
      </c>
      <c r="C546" s="28" t="s">
        <v>651</v>
      </c>
      <c r="D546" s="292" t="s">
        <v>232</v>
      </c>
      <c r="E546" s="42" t="s">
        <v>3225</v>
      </c>
      <c r="F546" s="54" t="s">
        <v>199</v>
      </c>
      <c r="G546" s="298" t="s">
        <v>3226</v>
      </c>
      <c r="H546" s="35" t="s">
        <v>3212</v>
      </c>
      <c r="I546" s="35" t="s">
        <v>186</v>
      </c>
      <c r="J546" s="35">
        <v>2258.1999999999998</v>
      </c>
      <c r="K546" s="92">
        <f>J546*(1-L546)</f>
        <v>2213.0359999999996</v>
      </c>
      <c r="L546" s="304">
        <v>0.02</v>
      </c>
      <c r="M546" s="50" t="s">
        <v>199</v>
      </c>
      <c r="N546" s="50" t="s">
        <v>199</v>
      </c>
    </row>
    <row r="547" spans="1:14" ht="12.5" x14ac:dyDescent="0.25">
      <c r="A547" s="91" t="s">
        <v>82</v>
      </c>
      <c r="B547" s="42" t="s">
        <v>83</v>
      </c>
      <c r="C547" s="28" t="s">
        <v>651</v>
      </c>
      <c r="D547" s="292" t="s">
        <v>232</v>
      </c>
      <c r="E547" s="42" t="s">
        <v>3227</v>
      </c>
      <c r="F547" s="54" t="s">
        <v>199</v>
      </c>
      <c r="G547" s="298" t="s">
        <v>3228</v>
      </c>
      <c r="H547" s="35" t="s">
        <v>3229</v>
      </c>
      <c r="I547" s="35" t="s">
        <v>186</v>
      </c>
      <c r="J547" s="35">
        <v>27063.8</v>
      </c>
      <c r="K547" s="92">
        <f>J547*(1-L547)</f>
        <v>26522.523999999998</v>
      </c>
      <c r="L547" s="304">
        <v>0.02</v>
      </c>
      <c r="M547" s="50" t="s">
        <v>199</v>
      </c>
      <c r="N547" s="50" t="s">
        <v>199</v>
      </c>
    </row>
    <row r="548" spans="1:14" ht="12.5" x14ac:dyDescent="0.25">
      <c r="A548" s="91" t="s">
        <v>82</v>
      </c>
      <c r="B548" s="42" t="s">
        <v>83</v>
      </c>
      <c r="C548" s="28" t="s">
        <v>651</v>
      </c>
      <c r="D548" s="292" t="s">
        <v>232</v>
      </c>
      <c r="E548" s="42" t="s">
        <v>3230</v>
      </c>
      <c r="F548" s="54" t="s">
        <v>199</v>
      </c>
      <c r="G548" s="298" t="s">
        <v>3231</v>
      </c>
      <c r="H548" s="35" t="s">
        <v>3229</v>
      </c>
      <c r="I548" s="35" t="s">
        <v>186</v>
      </c>
      <c r="J548" s="35">
        <v>48186.38</v>
      </c>
      <c r="K548" s="92">
        <f>J548*(1-L548)</f>
        <v>47222.652399999999</v>
      </c>
      <c r="L548" s="304">
        <v>0.02</v>
      </c>
      <c r="M548" s="50" t="s">
        <v>199</v>
      </c>
      <c r="N548" s="50" t="s">
        <v>199</v>
      </c>
    </row>
    <row r="549" spans="1:14" ht="12.5" x14ac:dyDescent="0.25">
      <c r="A549" s="91" t="s">
        <v>82</v>
      </c>
      <c r="B549" s="42" t="s">
        <v>83</v>
      </c>
      <c r="C549" s="28" t="s">
        <v>651</v>
      </c>
      <c r="D549" s="292" t="s">
        <v>232</v>
      </c>
      <c r="E549" s="42" t="s">
        <v>3232</v>
      </c>
      <c r="F549" s="54" t="s">
        <v>199</v>
      </c>
      <c r="G549" s="298" t="s">
        <v>3233</v>
      </c>
      <c r="H549" s="35" t="s">
        <v>3229</v>
      </c>
      <c r="I549" s="35" t="s">
        <v>186</v>
      </c>
      <c r="J549" s="35">
        <v>29414.81</v>
      </c>
      <c r="K549" s="92">
        <f>J549*(1-L549)</f>
        <v>28826.513800000001</v>
      </c>
      <c r="L549" s="304">
        <v>0.02</v>
      </c>
      <c r="M549" s="50" t="s">
        <v>199</v>
      </c>
      <c r="N549" s="50" t="s">
        <v>199</v>
      </c>
    </row>
    <row r="550" spans="1:14" ht="12.5" x14ac:dyDescent="0.25">
      <c r="A550" s="91" t="s">
        <v>82</v>
      </c>
      <c r="B550" s="42" t="s">
        <v>83</v>
      </c>
      <c r="C550" s="28" t="s">
        <v>651</v>
      </c>
      <c r="D550" s="292" t="s">
        <v>232</v>
      </c>
      <c r="E550" s="42" t="s">
        <v>3234</v>
      </c>
      <c r="F550" s="54" t="s">
        <v>199</v>
      </c>
      <c r="G550" s="298" t="s">
        <v>3235</v>
      </c>
      <c r="H550" s="35" t="s">
        <v>3229</v>
      </c>
      <c r="I550" s="35" t="s">
        <v>186</v>
      </c>
      <c r="J550" s="35">
        <v>52105.39</v>
      </c>
      <c r="K550" s="92">
        <f>J550*(1-L550)</f>
        <v>51063.282200000001</v>
      </c>
      <c r="L550" s="304">
        <v>0.02</v>
      </c>
      <c r="M550" s="50" t="s">
        <v>199</v>
      </c>
      <c r="N550" s="50" t="s">
        <v>199</v>
      </c>
    </row>
    <row r="551" spans="1:14" ht="12.5" x14ac:dyDescent="0.25">
      <c r="A551" s="91" t="s">
        <v>82</v>
      </c>
      <c r="B551" s="42" t="s">
        <v>83</v>
      </c>
      <c r="C551" s="28" t="s">
        <v>651</v>
      </c>
      <c r="D551" s="292" t="s">
        <v>232</v>
      </c>
      <c r="E551" s="42" t="s">
        <v>3236</v>
      </c>
      <c r="F551" s="54" t="s">
        <v>199</v>
      </c>
      <c r="G551" s="298" t="s">
        <v>3237</v>
      </c>
      <c r="H551" s="35" t="s">
        <v>3229</v>
      </c>
      <c r="I551" s="35" t="s">
        <v>186</v>
      </c>
      <c r="J551" s="35">
        <v>20883.63</v>
      </c>
      <c r="K551" s="92">
        <f>J551*(1-L551)</f>
        <v>20465.957399999999</v>
      </c>
      <c r="L551" s="304">
        <v>0.02</v>
      </c>
      <c r="M551" s="50" t="s">
        <v>199</v>
      </c>
      <c r="N551" s="50" t="s">
        <v>199</v>
      </c>
    </row>
    <row r="552" spans="1:14" ht="12.5" x14ac:dyDescent="0.25">
      <c r="A552" s="91" t="s">
        <v>82</v>
      </c>
      <c r="B552" s="42" t="s">
        <v>83</v>
      </c>
      <c r="C552" s="28" t="s">
        <v>651</v>
      </c>
      <c r="D552" s="292" t="s">
        <v>232</v>
      </c>
      <c r="E552" s="42" t="s">
        <v>3238</v>
      </c>
      <c r="F552" s="54" t="s">
        <v>199</v>
      </c>
      <c r="G552" s="298" t="s">
        <v>3239</v>
      </c>
      <c r="H552" s="35" t="s">
        <v>3229</v>
      </c>
      <c r="I552" s="35" t="s">
        <v>186</v>
      </c>
      <c r="J552" s="35">
        <v>34806.050000000003</v>
      </c>
      <c r="K552" s="92">
        <f>J552*(1-L552)</f>
        <v>34109.929000000004</v>
      </c>
      <c r="L552" s="304">
        <v>0.02</v>
      </c>
      <c r="M552" s="50" t="s">
        <v>199</v>
      </c>
      <c r="N552" s="50" t="s">
        <v>199</v>
      </c>
    </row>
    <row r="553" spans="1:14" ht="12.5" x14ac:dyDescent="0.25">
      <c r="A553" s="91" t="s">
        <v>82</v>
      </c>
      <c r="B553" s="42" t="s">
        <v>83</v>
      </c>
      <c r="C553" s="28" t="s">
        <v>651</v>
      </c>
      <c r="D553" s="292" t="s">
        <v>232</v>
      </c>
      <c r="E553" s="42" t="s">
        <v>3240</v>
      </c>
      <c r="F553" s="54" t="s">
        <v>199</v>
      </c>
      <c r="G553" s="298" t="s">
        <v>3241</v>
      </c>
      <c r="H553" s="35" t="s">
        <v>3229</v>
      </c>
      <c r="I553" s="35" t="s">
        <v>186</v>
      </c>
      <c r="J553" s="35">
        <v>14343.05</v>
      </c>
      <c r="K553" s="92">
        <f>J553*(1-L553)</f>
        <v>14056.188999999998</v>
      </c>
      <c r="L553" s="304">
        <v>0.02</v>
      </c>
      <c r="M553" s="50" t="s">
        <v>199</v>
      </c>
      <c r="N553" s="50" t="s">
        <v>199</v>
      </c>
    </row>
    <row r="554" spans="1:14" ht="12.5" x14ac:dyDescent="0.25">
      <c r="A554" s="91" t="s">
        <v>82</v>
      </c>
      <c r="B554" s="42" t="s">
        <v>83</v>
      </c>
      <c r="C554" s="28" t="s">
        <v>651</v>
      </c>
      <c r="D554" s="292" t="s">
        <v>232</v>
      </c>
      <c r="E554" s="42" t="s">
        <v>3242</v>
      </c>
      <c r="F554" s="54" t="s">
        <v>199</v>
      </c>
      <c r="G554" s="298" t="s">
        <v>3243</v>
      </c>
      <c r="H554" s="35" t="s">
        <v>3229</v>
      </c>
      <c r="I554" s="35" t="s">
        <v>186</v>
      </c>
      <c r="J554" s="35">
        <v>23906.080000000002</v>
      </c>
      <c r="K554" s="92">
        <f>J554*(1-L554)</f>
        <v>23427.9584</v>
      </c>
      <c r="L554" s="304">
        <v>0.02</v>
      </c>
      <c r="M554" s="50" t="s">
        <v>199</v>
      </c>
      <c r="N554" s="50" t="s">
        <v>199</v>
      </c>
    </row>
    <row r="555" spans="1:14" ht="12.5" x14ac:dyDescent="0.25">
      <c r="A555" s="91" t="s">
        <v>82</v>
      </c>
      <c r="B555" s="42" t="s">
        <v>83</v>
      </c>
      <c r="C555" s="28" t="s">
        <v>651</v>
      </c>
      <c r="D555" s="292" t="s">
        <v>232</v>
      </c>
      <c r="E555" s="42" t="s">
        <v>3244</v>
      </c>
      <c r="F555" s="54" t="s">
        <v>199</v>
      </c>
      <c r="G555" s="298" t="s">
        <v>3245</v>
      </c>
      <c r="H555" s="35" t="s">
        <v>3229</v>
      </c>
      <c r="I555" s="35" t="s">
        <v>186</v>
      </c>
      <c r="J555" s="35">
        <v>80843.83</v>
      </c>
      <c r="K555" s="92">
        <f>J555*(1-L555)</f>
        <v>79226.953399999999</v>
      </c>
      <c r="L555" s="304">
        <v>0.02</v>
      </c>
      <c r="M555" s="50" t="s">
        <v>199</v>
      </c>
      <c r="N555" s="50" t="s">
        <v>199</v>
      </c>
    </row>
    <row r="556" spans="1:14" ht="12.5" x14ac:dyDescent="0.25">
      <c r="A556" s="91" t="s">
        <v>82</v>
      </c>
      <c r="B556" s="42" t="s">
        <v>83</v>
      </c>
      <c r="C556" s="28" t="s">
        <v>651</v>
      </c>
      <c r="D556" s="292" t="s">
        <v>232</v>
      </c>
      <c r="E556" s="42" t="s">
        <v>3246</v>
      </c>
      <c r="F556" s="54" t="s">
        <v>199</v>
      </c>
      <c r="G556" s="298" t="s">
        <v>3247</v>
      </c>
      <c r="H556" s="35" t="s">
        <v>3229</v>
      </c>
      <c r="I556" s="35" t="s">
        <v>186</v>
      </c>
      <c r="J556" s="35">
        <v>125071.7</v>
      </c>
      <c r="K556" s="92">
        <f>J556*(1-L556)</f>
        <v>122570.26599999999</v>
      </c>
      <c r="L556" s="304">
        <v>0.02</v>
      </c>
      <c r="M556" s="50" t="s">
        <v>199</v>
      </c>
      <c r="N556" s="50" t="s">
        <v>199</v>
      </c>
    </row>
    <row r="557" spans="1:14" ht="12.5" x14ac:dyDescent="0.25">
      <c r="A557" s="91" t="s">
        <v>82</v>
      </c>
      <c r="B557" s="42" t="s">
        <v>83</v>
      </c>
      <c r="C557" s="28" t="s">
        <v>651</v>
      </c>
      <c r="D557" s="292" t="s">
        <v>232</v>
      </c>
      <c r="E557" s="42" t="s">
        <v>3248</v>
      </c>
      <c r="F557" s="54" t="s">
        <v>199</v>
      </c>
      <c r="G557" s="298" t="s">
        <v>3249</v>
      </c>
      <c r="H557" s="35" t="s">
        <v>3229</v>
      </c>
      <c r="I557" s="35" t="s">
        <v>186</v>
      </c>
      <c r="J557" s="35">
        <v>107306.3</v>
      </c>
      <c r="K557" s="92">
        <f>J557*(1-L557)</f>
        <v>105160.174</v>
      </c>
      <c r="L557" s="304">
        <v>0.02</v>
      </c>
      <c r="M557" s="50" t="s">
        <v>199</v>
      </c>
      <c r="N557" s="50" t="s">
        <v>199</v>
      </c>
    </row>
    <row r="558" spans="1:14" ht="12.5" x14ac:dyDescent="0.25">
      <c r="A558" s="91" t="s">
        <v>82</v>
      </c>
      <c r="B558" s="42" t="s">
        <v>83</v>
      </c>
      <c r="C558" s="28" t="s">
        <v>651</v>
      </c>
      <c r="D558" s="292" t="s">
        <v>232</v>
      </c>
      <c r="E558" s="42" t="s">
        <v>3250</v>
      </c>
      <c r="F558" s="54" t="s">
        <v>199</v>
      </c>
      <c r="G558" s="298" t="s">
        <v>3251</v>
      </c>
      <c r="H558" s="35" t="s">
        <v>3229</v>
      </c>
      <c r="I558" s="35" t="s">
        <v>186</v>
      </c>
      <c r="J558" s="35">
        <v>169175.15</v>
      </c>
      <c r="K558" s="92">
        <f>J558*(1-L558)</f>
        <v>165791.647</v>
      </c>
      <c r="L558" s="304">
        <v>0.02</v>
      </c>
      <c r="M558" s="50" t="s">
        <v>199</v>
      </c>
      <c r="N558" s="50" t="s">
        <v>199</v>
      </c>
    </row>
    <row r="559" spans="1:14" ht="12.5" x14ac:dyDescent="0.25">
      <c r="A559" s="91" t="s">
        <v>82</v>
      </c>
      <c r="B559" s="42" t="s">
        <v>83</v>
      </c>
      <c r="C559" s="28" t="s">
        <v>651</v>
      </c>
      <c r="D559" s="292" t="s">
        <v>232</v>
      </c>
      <c r="E559" s="42" t="s">
        <v>3252</v>
      </c>
      <c r="F559" s="54" t="s">
        <v>199</v>
      </c>
      <c r="G559" s="298" t="s">
        <v>3253</v>
      </c>
      <c r="H559" s="35" t="s">
        <v>3229</v>
      </c>
      <c r="I559" s="35" t="s">
        <v>186</v>
      </c>
      <c r="J559" s="35">
        <v>133670.03</v>
      </c>
      <c r="K559" s="92">
        <f>J559*(1-L559)</f>
        <v>130996.62939999999</v>
      </c>
      <c r="L559" s="304">
        <v>0.02</v>
      </c>
      <c r="M559" s="50" t="s">
        <v>199</v>
      </c>
      <c r="N559" s="50" t="s">
        <v>199</v>
      </c>
    </row>
    <row r="560" spans="1:14" ht="12.5" x14ac:dyDescent="0.25">
      <c r="A560" s="91" t="s">
        <v>82</v>
      </c>
      <c r="B560" s="42" t="s">
        <v>83</v>
      </c>
      <c r="C560" s="28" t="s">
        <v>651</v>
      </c>
      <c r="D560" s="292" t="s">
        <v>232</v>
      </c>
      <c r="E560" s="42" t="s">
        <v>3254</v>
      </c>
      <c r="F560" s="54" t="s">
        <v>199</v>
      </c>
      <c r="G560" s="298" t="s">
        <v>3255</v>
      </c>
      <c r="H560" s="35" t="s">
        <v>3229</v>
      </c>
      <c r="I560" s="35" t="s">
        <v>186</v>
      </c>
      <c r="J560" s="35">
        <v>213114.7</v>
      </c>
      <c r="K560" s="92">
        <f>J560*(1-L560)</f>
        <v>208852.40600000002</v>
      </c>
      <c r="L560" s="304">
        <v>0.02</v>
      </c>
      <c r="M560" s="50" t="s">
        <v>199</v>
      </c>
      <c r="N560" s="50" t="s">
        <v>199</v>
      </c>
    </row>
    <row r="561" spans="1:14" ht="12.5" x14ac:dyDescent="0.25">
      <c r="A561" s="91" t="s">
        <v>82</v>
      </c>
      <c r="B561" s="42" t="s">
        <v>83</v>
      </c>
      <c r="C561" s="28" t="s">
        <v>651</v>
      </c>
      <c r="D561" s="292" t="s">
        <v>232</v>
      </c>
      <c r="E561" s="42" t="s">
        <v>3256</v>
      </c>
      <c r="F561" s="54" t="s">
        <v>199</v>
      </c>
      <c r="G561" s="298" t="s">
        <v>3257</v>
      </c>
      <c r="H561" s="35" t="s">
        <v>3229</v>
      </c>
      <c r="I561" s="35" t="s">
        <v>186</v>
      </c>
      <c r="J561" s="35">
        <v>16292.19</v>
      </c>
      <c r="K561" s="92">
        <f>J561*(1-L561)</f>
        <v>15966.3462</v>
      </c>
      <c r="L561" s="304">
        <v>0.02</v>
      </c>
      <c r="M561" s="50" t="s">
        <v>199</v>
      </c>
      <c r="N561" s="50" t="s">
        <v>199</v>
      </c>
    </row>
    <row r="562" spans="1:14" ht="12.5" x14ac:dyDescent="0.25">
      <c r="A562" s="91" t="s">
        <v>82</v>
      </c>
      <c r="B562" s="42" t="s">
        <v>83</v>
      </c>
      <c r="C562" s="28" t="s">
        <v>651</v>
      </c>
      <c r="D562" s="292" t="s">
        <v>232</v>
      </c>
      <c r="E562" s="42" t="s">
        <v>3258</v>
      </c>
      <c r="F562" s="54" t="s">
        <v>199</v>
      </c>
      <c r="G562" s="298" t="s">
        <v>3259</v>
      </c>
      <c r="H562" s="35" t="s">
        <v>3229</v>
      </c>
      <c r="I562" s="35" t="s">
        <v>186</v>
      </c>
      <c r="J562" s="35">
        <v>27153.65</v>
      </c>
      <c r="K562" s="92">
        <f>J562*(1-L562)</f>
        <v>26610.577000000001</v>
      </c>
      <c r="L562" s="304">
        <v>0.02</v>
      </c>
      <c r="M562" s="50" t="s">
        <v>199</v>
      </c>
      <c r="N562" s="50" t="s">
        <v>199</v>
      </c>
    </row>
    <row r="563" spans="1:14" ht="12.5" x14ac:dyDescent="0.25">
      <c r="A563" s="91" t="s">
        <v>82</v>
      </c>
      <c r="B563" s="42" t="s">
        <v>83</v>
      </c>
      <c r="C563" s="28" t="s">
        <v>651</v>
      </c>
      <c r="D563" s="292" t="s">
        <v>232</v>
      </c>
      <c r="E563" s="42" t="s">
        <v>3260</v>
      </c>
      <c r="F563" s="54" t="s">
        <v>199</v>
      </c>
      <c r="G563" s="298" t="s">
        <v>3261</v>
      </c>
      <c r="H563" s="35" t="s">
        <v>3229</v>
      </c>
      <c r="I563" s="35" t="s">
        <v>186</v>
      </c>
      <c r="J563" s="35">
        <v>20389.919999999998</v>
      </c>
      <c r="K563" s="92">
        <f>J563*(1-L563)</f>
        <v>19982.121599999999</v>
      </c>
      <c r="L563" s="304">
        <v>0.02</v>
      </c>
      <c r="M563" s="50" t="s">
        <v>199</v>
      </c>
      <c r="N563" s="50" t="s">
        <v>199</v>
      </c>
    </row>
    <row r="564" spans="1:14" ht="12.5" x14ac:dyDescent="0.25">
      <c r="A564" s="91" t="s">
        <v>82</v>
      </c>
      <c r="B564" s="42" t="s">
        <v>83</v>
      </c>
      <c r="C564" s="28" t="s">
        <v>651</v>
      </c>
      <c r="D564" s="292" t="s">
        <v>232</v>
      </c>
      <c r="E564" s="42" t="s">
        <v>3262</v>
      </c>
      <c r="F564" s="54" t="s">
        <v>199</v>
      </c>
      <c r="G564" s="298" t="s">
        <v>3263</v>
      </c>
      <c r="H564" s="35" t="s">
        <v>3229</v>
      </c>
      <c r="I564" s="35" t="s">
        <v>186</v>
      </c>
      <c r="J564" s="35">
        <v>31268.17</v>
      </c>
      <c r="K564" s="92">
        <f>J564*(1-L564)</f>
        <v>30642.806599999996</v>
      </c>
      <c r="L564" s="304">
        <v>0.02</v>
      </c>
      <c r="M564" s="50" t="s">
        <v>199</v>
      </c>
      <c r="N564" s="50" t="s">
        <v>199</v>
      </c>
    </row>
    <row r="565" spans="1:14" ht="25" x14ac:dyDescent="0.25">
      <c r="A565" s="28" t="s">
        <v>82</v>
      </c>
      <c r="B565" s="28" t="s">
        <v>83</v>
      </c>
      <c r="C565" s="28" t="s">
        <v>252</v>
      </c>
      <c r="D565" s="292" t="s">
        <v>232</v>
      </c>
      <c r="E565" s="28" t="s">
        <v>2636</v>
      </c>
      <c r="F565" s="54" t="s">
        <v>199</v>
      </c>
      <c r="G565" s="293" t="s">
        <v>3264</v>
      </c>
      <c r="H565" s="21" t="s">
        <v>3265</v>
      </c>
      <c r="I565" s="28" t="s">
        <v>186</v>
      </c>
      <c r="J565" s="40">
        <v>765.24</v>
      </c>
      <c r="K565" s="92">
        <f>J565*(1-L565)</f>
        <v>749.93520000000001</v>
      </c>
      <c r="L565" s="304">
        <v>0.02</v>
      </c>
      <c r="M565" s="28" t="s">
        <v>199</v>
      </c>
      <c r="N565" s="54" t="s">
        <v>199</v>
      </c>
    </row>
    <row r="566" spans="1:14" ht="25" x14ac:dyDescent="0.25">
      <c r="A566" s="28" t="s">
        <v>82</v>
      </c>
      <c r="B566" s="28" t="s">
        <v>83</v>
      </c>
      <c r="C566" s="28" t="s">
        <v>252</v>
      </c>
      <c r="D566" s="292" t="s">
        <v>232</v>
      </c>
      <c r="E566" s="28" t="s">
        <v>2639</v>
      </c>
      <c r="F566" s="54" t="s">
        <v>199</v>
      </c>
      <c r="G566" s="293" t="s">
        <v>3266</v>
      </c>
      <c r="H566" s="21" t="s">
        <v>3267</v>
      </c>
      <c r="I566" s="28" t="s">
        <v>186</v>
      </c>
      <c r="J566" s="40">
        <v>1431.74</v>
      </c>
      <c r="K566" s="92">
        <f>J566*(1-L566)</f>
        <v>1403.1052</v>
      </c>
      <c r="L566" s="304">
        <v>0.02</v>
      </c>
      <c r="M566" s="28" t="s">
        <v>199</v>
      </c>
      <c r="N566" s="54" t="s">
        <v>199</v>
      </c>
    </row>
    <row r="567" spans="1:14" ht="25" x14ac:dyDescent="0.25">
      <c r="A567" s="28" t="s">
        <v>82</v>
      </c>
      <c r="B567" s="28" t="s">
        <v>83</v>
      </c>
      <c r="C567" s="28" t="s">
        <v>252</v>
      </c>
      <c r="D567" s="292" t="s">
        <v>232</v>
      </c>
      <c r="E567" s="28" t="s">
        <v>2642</v>
      </c>
      <c r="F567" s="54" t="s">
        <v>199</v>
      </c>
      <c r="G567" s="293" t="s">
        <v>3268</v>
      </c>
      <c r="H567" s="21" t="s">
        <v>3269</v>
      </c>
      <c r="I567" s="28" t="s">
        <v>186</v>
      </c>
      <c r="J567" s="40">
        <v>2098.2399999999998</v>
      </c>
      <c r="K567" s="92">
        <f>J567*(1-L567)</f>
        <v>2056.2751999999996</v>
      </c>
      <c r="L567" s="304">
        <v>0.02</v>
      </c>
      <c r="M567" s="28" t="s">
        <v>199</v>
      </c>
      <c r="N567" s="54" t="s">
        <v>199</v>
      </c>
    </row>
    <row r="568" spans="1:14" ht="25" x14ac:dyDescent="0.25">
      <c r="A568" s="28" t="s">
        <v>82</v>
      </c>
      <c r="B568" s="28" t="s">
        <v>83</v>
      </c>
      <c r="C568" s="28" t="s">
        <v>252</v>
      </c>
      <c r="D568" s="292" t="s">
        <v>232</v>
      </c>
      <c r="E568" s="28" t="s">
        <v>2645</v>
      </c>
      <c r="F568" s="54" t="s">
        <v>199</v>
      </c>
      <c r="G568" s="293" t="s">
        <v>3270</v>
      </c>
      <c r="H568" s="21" t="s">
        <v>3271</v>
      </c>
      <c r="I568" s="28" t="s">
        <v>186</v>
      </c>
      <c r="J568" s="40">
        <v>2468.5100000000002</v>
      </c>
      <c r="K568" s="92">
        <f>J568*(1-L568)</f>
        <v>2419.1398000000004</v>
      </c>
      <c r="L568" s="304">
        <v>0.02</v>
      </c>
      <c r="M568" s="28" t="s">
        <v>199</v>
      </c>
      <c r="N568" s="54" t="s">
        <v>199</v>
      </c>
    </row>
    <row r="569" spans="1:14" ht="25" x14ac:dyDescent="0.25">
      <c r="A569" s="28" t="s">
        <v>82</v>
      </c>
      <c r="B569" s="28" t="s">
        <v>83</v>
      </c>
      <c r="C569" s="28" t="s">
        <v>252</v>
      </c>
      <c r="D569" s="292" t="s">
        <v>232</v>
      </c>
      <c r="E569" s="28" t="s">
        <v>2648</v>
      </c>
      <c r="F569" s="54" t="s">
        <v>199</v>
      </c>
      <c r="G569" s="293" t="s">
        <v>3272</v>
      </c>
      <c r="H569" s="21" t="s">
        <v>3273</v>
      </c>
      <c r="I569" s="28" t="s">
        <v>186</v>
      </c>
      <c r="J569" s="40">
        <v>2517.88</v>
      </c>
      <c r="K569" s="92">
        <f>J569*(1-L569)</f>
        <v>2467.5224000000003</v>
      </c>
      <c r="L569" s="304">
        <v>0.02</v>
      </c>
      <c r="M569" s="28" t="s">
        <v>199</v>
      </c>
      <c r="N569" s="54" t="s">
        <v>199</v>
      </c>
    </row>
    <row r="570" spans="1:14" ht="25" x14ac:dyDescent="0.25">
      <c r="A570" s="28" t="s">
        <v>82</v>
      </c>
      <c r="B570" s="28" t="s">
        <v>83</v>
      </c>
      <c r="C570" s="28" t="s">
        <v>252</v>
      </c>
      <c r="D570" s="292" t="s">
        <v>232</v>
      </c>
      <c r="E570" s="28" t="s">
        <v>2701</v>
      </c>
      <c r="F570" s="54" t="s">
        <v>199</v>
      </c>
      <c r="G570" s="293" t="s">
        <v>3274</v>
      </c>
      <c r="H570" s="21" t="s">
        <v>3275</v>
      </c>
      <c r="I570" s="28" t="s">
        <v>186</v>
      </c>
      <c r="J570" s="40">
        <v>562.82000000000005</v>
      </c>
      <c r="K570" s="92">
        <f>J570*(1-L570)</f>
        <v>551.56360000000006</v>
      </c>
      <c r="L570" s="304">
        <v>0.02</v>
      </c>
      <c r="M570" s="28" t="s">
        <v>199</v>
      </c>
      <c r="N570" s="54" t="s">
        <v>199</v>
      </c>
    </row>
    <row r="571" spans="1:14" ht="25" x14ac:dyDescent="0.25">
      <c r="A571" s="28" t="s">
        <v>82</v>
      </c>
      <c r="B571" s="28" t="s">
        <v>83</v>
      </c>
      <c r="C571" s="28" t="s">
        <v>252</v>
      </c>
      <c r="D571" s="292" t="s">
        <v>232</v>
      </c>
      <c r="E571" s="28" t="s">
        <v>2704</v>
      </c>
      <c r="F571" s="54" t="s">
        <v>199</v>
      </c>
      <c r="G571" s="293" t="s">
        <v>3276</v>
      </c>
      <c r="H571" s="21" t="s">
        <v>3277</v>
      </c>
      <c r="I571" s="28" t="s">
        <v>186</v>
      </c>
      <c r="J571" s="40">
        <v>1066.4000000000001</v>
      </c>
      <c r="K571" s="92">
        <f>J571*(1-L571)</f>
        <v>1045.0720000000001</v>
      </c>
      <c r="L571" s="304">
        <v>0.02</v>
      </c>
      <c r="M571" s="28" t="s">
        <v>199</v>
      </c>
      <c r="N571" s="54" t="s">
        <v>199</v>
      </c>
    </row>
    <row r="572" spans="1:14" ht="25" x14ac:dyDescent="0.25">
      <c r="A572" s="28" t="s">
        <v>82</v>
      </c>
      <c r="B572" s="28" t="s">
        <v>83</v>
      </c>
      <c r="C572" s="28" t="s">
        <v>252</v>
      </c>
      <c r="D572" s="292" t="s">
        <v>232</v>
      </c>
      <c r="E572" s="28" t="s">
        <v>2707</v>
      </c>
      <c r="F572" s="54" t="s">
        <v>199</v>
      </c>
      <c r="G572" s="293" t="s">
        <v>3278</v>
      </c>
      <c r="H572" s="21" t="s">
        <v>3279</v>
      </c>
      <c r="I572" s="28" t="s">
        <v>186</v>
      </c>
      <c r="J572" s="40">
        <v>1579.85</v>
      </c>
      <c r="K572" s="92">
        <f>J572*(1-L572)</f>
        <v>1548.2529999999999</v>
      </c>
      <c r="L572" s="304">
        <v>0.02</v>
      </c>
      <c r="M572" s="28" t="s">
        <v>199</v>
      </c>
      <c r="N572" s="54" t="s">
        <v>199</v>
      </c>
    </row>
    <row r="573" spans="1:14" ht="25" x14ac:dyDescent="0.25">
      <c r="A573" s="28" t="s">
        <v>82</v>
      </c>
      <c r="B573" s="28" t="s">
        <v>83</v>
      </c>
      <c r="C573" s="28" t="s">
        <v>252</v>
      </c>
      <c r="D573" s="292" t="s">
        <v>232</v>
      </c>
      <c r="E573" s="28" t="s">
        <v>2710</v>
      </c>
      <c r="F573" s="54" t="s">
        <v>199</v>
      </c>
      <c r="G573" s="293" t="s">
        <v>3280</v>
      </c>
      <c r="H573" s="21" t="s">
        <v>3281</v>
      </c>
      <c r="I573" s="28" t="s">
        <v>186</v>
      </c>
      <c r="J573" s="40">
        <v>1974.81</v>
      </c>
      <c r="K573" s="92">
        <f>J573*(1-L573)</f>
        <v>1935.3137999999999</v>
      </c>
      <c r="L573" s="304">
        <v>0.02</v>
      </c>
      <c r="M573" s="28" t="s">
        <v>199</v>
      </c>
      <c r="N573" s="54" t="s">
        <v>199</v>
      </c>
    </row>
    <row r="574" spans="1:14" ht="25" x14ac:dyDescent="0.25">
      <c r="A574" s="28" t="s">
        <v>82</v>
      </c>
      <c r="B574" s="28" t="s">
        <v>83</v>
      </c>
      <c r="C574" s="28" t="s">
        <v>252</v>
      </c>
      <c r="D574" s="292" t="s">
        <v>232</v>
      </c>
      <c r="E574" s="28" t="s">
        <v>2713</v>
      </c>
      <c r="F574" s="54" t="s">
        <v>199</v>
      </c>
      <c r="G574" s="293" t="s">
        <v>3282</v>
      </c>
      <c r="H574" s="21" t="s">
        <v>3283</v>
      </c>
      <c r="I574" s="28" t="s">
        <v>186</v>
      </c>
      <c r="J574" s="40">
        <v>2419.14</v>
      </c>
      <c r="K574" s="92">
        <f>J574*(1-L574)</f>
        <v>2370.7572</v>
      </c>
      <c r="L574" s="304">
        <v>0.02</v>
      </c>
      <c r="M574" s="28" t="s">
        <v>199</v>
      </c>
      <c r="N574" s="54" t="s">
        <v>199</v>
      </c>
    </row>
    <row r="575" spans="1:14" ht="25" x14ac:dyDescent="0.25">
      <c r="A575" s="28" t="s">
        <v>82</v>
      </c>
      <c r="B575" s="28" t="s">
        <v>83</v>
      </c>
      <c r="C575" s="28" t="s">
        <v>252</v>
      </c>
      <c r="D575" s="292" t="s">
        <v>232</v>
      </c>
      <c r="E575" s="28" t="s">
        <v>2621</v>
      </c>
      <c r="F575" s="54" t="s">
        <v>199</v>
      </c>
      <c r="G575" s="293" t="s">
        <v>3284</v>
      </c>
      <c r="H575" s="21" t="s">
        <v>3285</v>
      </c>
      <c r="I575" s="28" t="s">
        <v>186</v>
      </c>
      <c r="J575" s="40">
        <v>207.36</v>
      </c>
      <c r="K575" s="92">
        <f>J575*(1-L575)</f>
        <v>203.21280000000002</v>
      </c>
      <c r="L575" s="304">
        <v>0.02</v>
      </c>
      <c r="M575" s="28" t="s">
        <v>199</v>
      </c>
      <c r="N575" s="54" t="s">
        <v>199</v>
      </c>
    </row>
    <row r="576" spans="1:14" ht="25" x14ac:dyDescent="0.25">
      <c r="A576" s="28" t="s">
        <v>82</v>
      </c>
      <c r="B576" s="28" t="s">
        <v>83</v>
      </c>
      <c r="C576" s="28" t="s">
        <v>252</v>
      </c>
      <c r="D576" s="292" t="s">
        <v>232</v>
      </c>
      <c r="E576" s="28" t="s">
        <v>2624</v>
      </c>
      <c r="F576" s="54" t="s">
        <v>199</v>
      </c>
      <c r="G576" s="293" t="s">
        <v>3286</v>
      </c>
      <c r="H576" s="21" t="s">
        <v>3287</v>
      </c>
      <c r="I576" s="28" t="s">
        <v>186</v>
      </c>
      <c r="J576" s="40">
        <v>370.28</v>
      </c>
      <c r="K576" s="92">
        <f>J576*(1-L576)</f>
        <v>362.87439999999998</v>
      </c>
      <c r="L576" s="304">
        <v>0.02</v>
      </c>
      <c r="M576" s="28" t="s">
        <v>199</v>
      </c>
      <c r="N576" s="54" t="s">
        <v>199</v>
      </c>
    </row>
    <row r="577" spans="1:14" ht="25" x14ac:dyDescent="0.25">
      <c r="A577" s="28" t="s">
        <v>82</v>
      </c>
      <c r="B577" s="28" t="s">
        <v>83</v>
      </c>
      <c r="C577" s="28" t="s">
        <v>252</v>
      </c>
      <c r="D577" s="292" t="s">
        <v>232</v>
      </c>
      <c r="E577" s="28" t="s">
        <v>2627</v>
      </c>
      <c r="F577" s="54" t="s">
        <v>199</v>
      </c>
      <c r="G577" s="293" t="s">
        <v>3288</v>
      </c>
      <c r="H577" s="21" t="s">
        <v>3289</v>
      </c>
      <c r="I577" s="28" t="s">
        <v>186</v>
      </c>
      <c r="J577" s="40">
        <v>513.45000000000005</v>
      </c>
      <c r="K577" s="92">
        <f>J577*(1-L577)</f>
        <v>503.18100000000004</v>
      </c>
      <c r="L577" s="304">
        <v>0.02</v>
      </c>
      <c r="M577" s="28" t="s">
        <v>199</v>
      </c>
      <c r="N577" s="54" t="s">
        <v>199</v>
      </c>
    </row>
    <row r="578" spans="1:14" ht="25" x14ac:dyDescent="0.25">
      <c r="A578" s="28" t="s">
        <v>82</v>
      </c>
      <c r="B578" s="28" t="s">
        <v>83</v>
      </c>
      <c r="C578" s="28" t="s">
        <v>252</v>
      </c>
      <c r="D578" s="292" t="s">
        <v>232</v>
      </c>
      <c r="E578" s="28" t="s">
        <v>2630</v>
      </c>
      <c r="F578" s="54" t="s">
        <v>199</v>
      </c>
      <c r="G578" s="293" t="s">
        <v>3290</v>
      </c>
      <c r="H578" s="21" t="s">
        <v>3291</v>
      </c>
      <c r="I578" s="28" t="s">
        <v>186</v>
      </c>
      <c r="J578" s="40">
        <v>686.25</v>
      </c>
      <c r="K578" s="92">
        <f>J578*(1-L578)</f>
        <v>672.52499999999998</v>
      </c>
      <c r="L578" s="304">
        <v>0.02</v>
      </c>
      <c r="M578" s="28" t="s">
        <v>199</v>
      </c>
      <c r="N578" s="54" t="s">
        <v>199</v>
      </c>
    </row>
    <row r="579" spans="1:14" ht="25" x14ac:dyDescent="0.25">
      <c r="A579" s="28" t="s">
        <v>82</v>
      </c>
      <c r="B579" s="28" t="s">
        <v>83</v>
      </c>
      <c r="C579" s="28" t="s">
        <v>252</v>
      </c>
      <c r="D579" s="292" t="s">
        <v>232</v>
      </c>
      <c r="E579" s="28" t="s">
        <v>2633</v>
      </c>
      <c r="F579" s="54" t="s">
        <v>199</v>
      </c>
      <c r="G579" s="293" t="s">
        <v>3292</v>
      </c>
      <c r="H579" s="21" t="s">
        <v>3293</v>
      </c>
      <c r="I579" s="28" t="s">
        <v>186</v>
      </c>
      <c r="J579" s="40">
        <v>715.87</v>
      </c>
      <c r="K579" s="92">
        <f>J579*(1-L579)</f>
        <v>701.55259999999998</v>
      </c>
      <c r="L579" s="304">
        <v>0.02</v>
      </c>
      <c r="M579" s="28" t="s">
        <v>199</v>
      </c>
      <c r="N579" s="54" t="s">
        <v>199</v>
      </c>
    </row>
    <row r="580" spans="1:14" ht="25" x14ac:dyDescent="0.25">
      <c r="A580" s="28" t="s">
        <v>82</v>
      </c>
      <c r="B580" s="28" t="s">
        <v>83</v>
      </c>
      <c r="C580" s="28" t="s">
        <v>252</v>
      </c>
      <c r="D580" s="292" t="s">
        <v>232</v>
      </c>
      <c r="E580" s="28" t="s">
        <v>2966</v>
      </c>
      <c r="F580" s="54" t="s">
        <v>199</v>
      </c>
      <c r="G580" s="293" t="s">
        <v>3294</v>
      </c>
      <c r="H580" s="21" t="s">
        <v>3295</v>
      </c>
      <c r="I580" s="28" t="s">
        <v>186</v>
      </c>
      <c r="J580" s="40">
        <v>3465.79</v>
      </c>
      <c r="K580" s="92">
        <f>J580*(1-L580)</f>
        <v>3396.4742000000001</v>
      </c>
      <c r="L580" s="304">
        <v>0.02</v>
      </c>
      <c r="M580" s="28" t="s">
        <v>199</v>
      </c>
      <c r="N580" s="54" t="s">
        <v>199</v>
      </c>
    </row>
    <row r="581" spans="1:14" ht="25" x14ac:dyDescent="0.25">
      <c r="A581" s="28" t="s">
        <v>82</v>
      </c>
      <c r="B581" s="28" t="s">
        <v>83</v>
      </c>
      <c r="C581" s="28" t="s">
        <v>252</v>
      </c>
      <c r="D581" s="292" t="s">
        <v>232</v>
      </c>
      <c r="E581" s="28" t="s">
        <v>3056</v>
      </c>
      <c r="F581" s="54" t="s">
        <v>199</v>
      </c>
      <c r="G581" s="293" t="s">
        <v>3296</v>
      </c>
      <c r="H581" s="21" t="s">
        <v>3297</v>
      </c>
      <c r="I581" s="28" t="s">
        <v>186</v>
      </c>
      <c r="J581" s="40">
        <v>6497.13</v>
      </c>
      <c r="K581" s="92">
        <f>J581*(1-L581)</f>
        <v>6367.1873999999998</v>
      </c>
      <c r="L581" s="304">
        <v>0.02</v>
      </c>
      <c r="M581" s="28" t="s">
        <v>199</v>
      </c>
      <c r="N581" s="54" t="s">
        <v>199</v>
      </c>
    </row>
    <row r="582" spans="1:14" ht="25" x14ac:dyDescent="0.25">
      <c r="A582" s="28" t="s">
        <v>82</v>
      </c>
      <c r="B582" s="28" t="s">
        <v>83</v>
      </c>
      <c r="C582" s="28" t="s">
        <v>252</v>
      </c>
      <c r="D582" s="292" t="s">
        <v>232</v>
      </c>
      <c r="E582" s="28" t="s">
        <v>2970</v>
      </c>
      <c r="F582" s="54" t="s">
        <v>199</v>
      </c>
      <c r="G582" s="293" t="s">
        <v>3298</v>
      </c>
      <c r="H582" s="21" t="s">
        <v>3299</v>
      </c>
      <c r="I582" s="28" t="s">
        <v>186</v>
      </c>
      <c r="J582" s="40">
        <v>9192.75</v>
      </c>
      <c r="K582" s="92">
        <f>J582*(1-L582)</f>
        <v>9008.8950000000004</v>
      </c>
      <c r="L582" s="304">
        <v>0.02</v>
      </c>
      <c r="M582" s="28" t="s">
        <v>199</v>
      </c>
      <c r="N582" s="54" t="s">
        <v>199</v>
      </c>
    </row>
    <row r="583" spans="1:14" ht="25" x14ac:dyDescent="0.25">
      <c r="A583" s="28" t="s">
        <v>82</v>
      </c>
      <c r="B583" s="28" t="s">
        <v>83</v>
      </c>
      <c r="C583" s="28" t="s">
        <v>252</v>
      </c>
      <c r="D583" s="292" t="s">
        <v>232</v>
      </c>
      <c r="E583" s="28" t="s">
        <v>3059</v>
      </c>
      <c r="F583" s="54" t="s">
        <v>199</v>
      </c>
      <c r="G583" s="293" t="s">
        <v>3300</v>
      </c>
      <c r="H583" s="21" t="s">
        <v>3301</v>
      </c>
      <c r="I583" s="28" t="s">
        <v>186</v>
      </c>
      <c r="J583" s="40">
        <v>11552.64</v>
      </c>
      <c r="K583" s="92">
        <f>J583*(1-L583)</f>
        <v>11321.5872</v>
      </c>
      <c r="L583" s="304">
        <v>0.02</v>
      </c>
      <c r="M583" s="28" t="s">
        <v>199</v>
      </c>
      <c r="N583" s="54" t="s">
        <v>199</v>
      </c>
    </row>
    <row r="584" spans="1:14" ht="25" x14ac:dyDescent="0.25">
      <c r="A584" s="28" t="s">
        <v>82</v>
      </c>
      <c r="B584" s="28" t="s">
        <v>83</v>
      </c>
      <c r="C584" s="28" t="s">
        <v>252</v>
      </c>
      <c r="D584" s="292" t="s">
        <v>232</v>
      </c>
      <c r="E584" s="28" t="s">
        <v>2973</v>
      </c>
      <c r="F584" s="54" t="s">
        <v>199</v>
      </c>
      <c r="G584" s="293" t="s">
        <v>3302</v>
      </c>
      <c r="H584" s="21" t="s">
        <v>3303</v>
      </c>
      <c r="I584" s="28" t="s">
        <v>186</v>
      </c>
      <c r="J584" s="40">
        <v>13576.83</v>
      </c>
      <c r="K584" s="92">
        <f>J584*(1-L584)</f>
        <v>13305.2934</v>
      </c>
      <c r="L584" s="304">
        <v>0.02</v>
      </c>
      <c r="M584" s="28" t="s">
        <v>199</v>
      </c>
      <c r="N584" s="54" t="s">
        <v>199</v>
      </c>
    </row>
    <row r="585" spans="1:14" ht="12.5" x14ac:dyDescent="0.25">
      <c r="A585" s="278" t="s">
        <v>82</v>
      </c>
      <c r="B585" s="278" t="s">
        <v>83</v>
      </c>
      <c r="C585" s="278" t="s">
        <v>252</v>
      </c>
      <c r="D585" s="294" t="s">
        <v>232</v>
      </c>
      <c r="E585" s="278" t="s">
        <v>3918</v>
      </c>
      <c r="F585" s="281" t="s">
        <v>199</v>
      </c>
      <c r="G585" s="299" t="s">
        <v>3919</v>
      </c>
      <c r="H585" s="181" t="s">
        <v>3919</v>
      </c>
      <c r="I585" s="28" t="s">
        <v>186</v>
      </c>
      <c r="J585" s="182">
        <v>3011.59</v>
      </c>
      <c r="K585" s="182">
        <v>2951.3582000000001</v>
      </c>
      <c r="L585" s="305">
        <v>0.02</v>
      </c>
      <c r="M585" s="278" t="s">
        <v>199</v>
      </c>
      <c r="N585" s="281" t="s">
        <v>199</v>
      </c>
    </row>
    <row r="586" spans="1:14" ht="12.5" x14ac:dyDescent="0.25">
      <c r="A586" s="278" t="s">
        <v>82</v>
      </c>
      <c r="B586" s="278" t="s">
        <v>83</v>
      </c>
      <c r="C586" s="278" t="s">
        <v>252</v>
      </c>
      <c r="D586" s="294" t="s">
        <v>232</v>
      </c>
      <c r="E586" s="278" t="s">
        <v>3920</v>
      </c>
      <c r="F586" s="281" t="s">
        <v>199</v>
      </c>
      <c r="G586" s="299" t="s">
        <v>3921</v>
      </c>
      <c r="H586" s="181" t="s">
        <v>3921</v>
      </c>
      <c r="I586" s="28" t="s">
        <v>186</v>
      </c>
      <c r="J586" s="182">
        <v>5709.18</v>
      </c>
      <c r="K586" s="182">
        <v>5594.9964</v>
      </c>
      <c r="L586" s="305">
        <v>0.02</v>
      </c>
      <c r="M586" s="278" t="s">
        <v>199</v>
      </c>
      <c r="N586" s="281" t="s">
        <v>199</v>
      </c>
    </row>
    <row r="587" spans="1:14" ht="12.5" x14ac:dyDescent="0.25">
      <c r="A587" s="278" t="s">
        <v>82</v>
      </c>
      <c r="B587" s="278" t="s">
        <v>83</v>
      </c>
      <c r="C587" s="278" t="s">
        <v>252</v>
      </c>
      <c r="D587" s="294" t="s">
        <v>232</v>
      </c>
      <c r="E587" s="278" t="s">
        <v>3922</v>
      </c>
      <c r="F587" s="281" t="s">
        <v>199</v>
      </c>
      <c r="G587" s="299" t="s">
        <v>3923</v>
      </c>
      <c r="H587" s="181" t="s">
        <v>3923</v>
      </c>
      <c r="I587" s="28" t="s">
        <v>186</v>
      </c>
      <c r="J587" s="182">
        <v>8128.32</v>
      </c>
      <c r="K587" s="182">
        <v>7965.7536</v>
      </c>
      <c r="L587" s="305">
        <v>0.02</v>
      </c>
      <c r="M587" s="278" t="s">
        <v>199</v>
      </c>
      <c r="N587" s="281" t="s">
        <v>199</v>
      </c>
    </row>
    <row r="588" spans="1:14" ht="12.5" x14ac:dyDescent="0.25">
      <c r="A588" s="278" t="s">
        <v>82</v>
      </c>
      <c r="B588" s="278" t="s">
        <v>83</v>
      </c>
      <c r="C588" s="278" t="s">
        <v>252</v>
      </c>
      <c r="D588" s="294" t="s">
        <v>232</v>
      </c>
      <c r="E588" s="278" t="s">
        <v>3924</v>
      </c>
      <c r="F588" s="281" t="s">
        <v>199</v>
      </c>
      <c r="G588" s="299" t="s">
        <v>3925</v>
      </c>
      <c r="H588" s="181" t="s">
        <v>3925</v>
      </c>
      <c r="I588" s="28" t="s">
        <v>186</v>
      </c>
      <c r="J588" s="182">
        <v>10208.790000000001</v>
      </c>
      <c r="K588" s="182">
        <v>10004.6142</v>
      </c>
      <c r="L588" s="305">
        <v>0.02</v>
      </c>
      <c r="M588" s="278" t="s">
        <v>199</v>
      </c>
      <c r="N588" s="281" t="s">
        <v>199</v>
      </c>
    </row>
    <row r="589" spans="1:14" ht="12.5" x14ac:dyDescent="0.25">
      <c r="A589" s="278" t="s">
        <v>82</v>
      </c>
      <c r="B589" s="278" t="s">
        <v>83</v>
      </c>
      <c r="C589" s="278" t="s">
        <v>252</v>
      </c>
      <c r="D589" s="294" t="s">
        <v>232</v>
      </c>
      <c r="E589" s="278" t="s">
        <v>3926</v>
      </c>
      <c r="F589" s="281" t="s">
        <v>199</v>
      </c>
      <c r="G589" s="299" t="s">
        <v>3927</v>
      </c>
      <c r="H589" s="181" t="s">
        <v>3927</v>
      </c>
      <c r="I589" s="28" t="s">
        <v>186</v>
      </c>
      <c r="J589" s="182">
        <v>12034.5</v>
      </c>
      <c r="K589" s="182">
        <v>11793.81</v>
      </c>
      <c r="L589" s="305">
        <v>0.02</v>
      </c>
      <c r="M589" s="278" t="s">
        <v>199</v>
      </c>
      <c r="N589" s="281" t="s">
        <v>199</v>
      </c>
    </row>
    <row r="590" spans="1:14" ht="12.5" x14ac:dyDescent="0.25">
      <c r="A590" s="278" t="s">
        <v>82</v>
      </c>
      <c r="B590" s="278" t="s">
        <v>83</v>
      </c>
      <c r="C590" s="278" t="s">
        <v>252</v>
      </c>
      <c r="D590" s="294" t="s">
        <v>232</v>
      </c>
      <c r="E590" s="278" t="s">
        <v>2661</v>
      </c>
      <c r="F590" s="281" t="s">
        <v>199</v>
      </c>
      <c r="G590" s="299" t="s">
        <v>3928</v>
      </c>
      <c r="H590" s="181" t="s">
        <v>3928</v>
      </c>
      <c r="I590" s="28" t="s">
        <v>186</v>
      </c>
      <c r="J590" s="182">
        <v>7158.69</v>
      </c>
      <c r="K590" s="182">
        <v>7015.5161999999991</v>
      </c>
      <c r="L590" s="305">
        <v>0.02</v>
      </c>
      <c r="M590" s="278" t="s">
        <v>199</v>
      </c>
      <c r="N590" s="281" t="s">
        <v>199</v>
      </c>
    </row>
    <row r="591" spans="1:14" ht="12.5" x14ac:dyDescent="0.25">
      <c r="A591" s="278" t="s">
        <v>82</v>
      </c>
      <c r="B591" s="278" t="s">
        <v>83</v>
      </c>
      <c r="C591" s="278" t="s">
        <v>252</v>
      </c>
      <c r="D591" s="294" t="s">
        <v>232</v>
      </c>
      <c r="E591" s="278" t="s">
        <v>2664</v>
      </c>
      <c r="F591" s="281" t="s">
        <v>199</v>
      </c>
      <c r="G591" s="299" t="s">
        <v>3929</v>
      </c>
      <c r="H591" s="181" t="s">
        <v>3929</v>
      </c>
      <c r="I591" s="28" t="s">
        <v>186</v>
      </c>
      <c r="J591" s="182">
        <v>16667.41</v>
      </c>
      <c r="K591" s="182">
        <v>16334.061799999999</v>
      </c>
      <c r="L591" s="305">
        <v>0.02</v>
      </c>
      <c r="M591" s="278" t="s">
        <v>199</v>
      </c>
      <c r="N591" s="281" t="s">
        <v>199</v>
      </c>
    </row>
    <row r="592" spans="1:14" ht="12.5" x14ac:dyDescent="0.25">
      <c r="A592" s="278" t="s">
        <v>82</v>
      </c>
      <c r="B592" s="278" t="s">
        <v>83</v>
      </c>
      <c r="C592" s="278" t="s">
        <v>252</v>
      </c>
      <c r="D592" s="294" t="s">
        <v>232</v>
      </c>
      <c r="E592" s="278" t="s">
        <v>2667</v>
      </c>
      <c r="F592" s="281" t="s">
        <v>199</v>
      </c>
      <c r="G592" s="299" t="s">
        <v>3930</v>
      </c>
      <c r="H592" s="181" t="s">
        <v>3930</v>
      </c>
      <c r="I592" s="28" t="s">
        <v>186</v>
      </c>
      <c r="J592" s="182">
        <v>23694.77</v>
      </c>
      <c r="K592" s="182">
        <v>23220.874599999999</v>
      </c>
      <c r="L592" s="305">
        <v>0.02</v>
      </c>
      <c r="M592" s="278" t="s">
        <v>199</v>
      </c>
      <c r="N592" s="281" t="s">
        <v>199</v>
      </c>
    </row>
    <row r="593" spans="1:14" ht="12.5" x14ac:dyDescent="0.25">
      <c r="A593" s="278" t="s">
        <v>82</v>
      </c>
      <c r="B593" s="278" t="s">
        <v>83</v>
      </c>
      <c r="C593" s="278" t="s">
        <v>252</v>
      </c>
      <c r="D593" s="294" t="s">
        <v>232</v>
      </c>
      <c r="E593" s="278" t="s">
        <v>2670</v>
      </c>
      <c r="F593" s="281" t="s">
        <v>199</v>
      </c>
      <c r="G593" s="299" t="s">
        <v>3931</v>
      </c>
      <c r="H593" s="181" t="s">
        <v>3931</v>
      </c>
      <c r="I593" s="28" t="s">
        <v>186</v>
      </c>
      <c r="J593" s="182">
        <v>29803.85</v>
      </c>
      <c r="K593" s="182">
        <v>29207.772999999997</v>
      </c>
      <c r="L593" s="305">
        <v>0.02</v>
      </c>
      <c r="M593" s="278" t="s">
        <v>199</v>
      </c>
      <c r="N593" s="281" t="s">
        <v>199</v>
      </c>
    </row>
    <row r="594" spans="1:14" ht="12.5" x14ac:dyDescent="0.25">
      <c r="A594" s="278" t="s">
        <v>82</v>
      </c>
      <c r="B594" s="278" t="s">
        <v>83</v>
      </c>
      <c r="C594" s="278" t="s">
        <v>252</v>
      </c>
      <c r="D594" s="294" t="s">
        <v>232</v>
      </c>
      <c r="E594" s="278" t="s">
        <v>2673</v>
      </c>
      <c r="F594" s="281" t="s">
        <v>199</v>
      </c>
      <c r="G594" s="299" t="s">
        <v>3932</v>
      </c>
      <c r="H594" s="181" t="s">
        <v>3932</v>
      </c>
      <c r="I594" s="28" t="s">
        <v>186</v>
      </c>
      <c r="J594" s="182">
        <v>35077.58</v>
      </c>
      <c r="K594" s="182">
        <v>34376.028400000003</v>
      </c>
      <c r="L594" s="305">
        <v>0.02</v>
      </c>
      <c r="M594" s="278" t="s">
        <v>199</v>
      </c>
      <c r="N594" s="281" t="s">
        <v>199</v>
      </c>
    </row>
    <row r="595" spans="1:14" ht="12.5" x14ac:dyDescent="0.25">
      <c r="A595" s="64" t="s">
        <v>105</v>
      </c>
      <c r="B595" s="28" t="s">
        <v>106</v>
      </c>
      <c r="C595" s="9" t="s">
        <v>3093</v>
      </c>
      <c r="D595" s="292" t="s">
        <v>232</v>
      </c>
      <c r="E595" s="9" t="s">
        <v>3094</v>
      </c>
      <c r="F595" s="9" t="s">
        <v>3094</v>
      </c>
      <c r="G595" s="297" t="s">
        <v>3095</v>
      </c>
      <c r="H595" s="9" t="s">
        <v>3095</v>
      </c>
      <c r="I595" s="28" t="s">
        <v>186</v>
      </c>
      <c r="J595" s="40">
        <v>967.25440806045299</v>
      </c>
      <c r="K595" s="40">
        <f>J595-(J595*L595)</f>
        <v>883.19999999999959</v>
      </c>
      <c r="L595" s="89">
        <v>8.6900000000000005E-2</v>
      </c>
      <c r="M595" s="28" t="s">
        <v>3096</v>
      </c>
      <c r="N595" s="54"/>
    </row>
    <row r="596" spans="1:14" ht="12.5" x14ac:dyDescent="0.25">
      <c r="A596" s="64" t="s">
        <v>105</v>
      </c>
      <c r="B596" s="28" t="s">
        <v>106</v>
      </c>
      <c r="C596" s="9" t="s">
        <v>3093</v>
      </c>
      <c r="D596" s="292" t="s">
        <v>232</v>
      </c>
      <c r="E596" s="9" t="s">
        <v>3097</v>
      </c>
      <c r="F596" s="9" t="s">
        <v>3097</v>
      </c>
      <c r="G596" s="297" t="s">
        <v>3098</v>
      </c>
      <c r="H596" s="9" t="s">
        <v>3098</v>
      </c>
      <c r="I596" s="28" t="s">
        <v>186</v>
      </c>
      <c r="J596" s="40">
        <v>1239.2947103274601</v>
      </c>
      <c r="K596" s="40">
        <f>J596-(J596*L596)</f>
        <v>1131.6000000000038</v>
      </c>
      <c r="L596" s="89">
        <v>8.6900000000000005E-2</v>
      </c>
      <c r="M596" s="28" t="s">
        <v>3096</v>
      </c>
      <c r="N596" s="54"/>
    </row>
    <row r="597" spans="1:14" ht="12.5" x14ac:dyDescent="0.25">
      <c r="A597" s="64" t="s">
        <v>105</v>
      </c>
      <c r="B597" s="28" t="s">
        <v>106</v>
      </c>
      <c r="C597" s="9" t="s">
        <v>3093</v>
      </c>
      <c r="D597" s="292" t="s">
        <v>232</v>
      </c>
      <c r="E597" s="9" t="s">
        <v>3099</v>
      </c>
      <c r="F597" s="9" t="s">
        <v>3099</v>
      </c>
      <c r="G597" s="297" t="s">
        <v>3100</v>
      </c>
      <c r="H597" s="9" t="s">
        <v>3100</v>
      </c>
      <c r="I597" s="28" t="s">
        <v>186</v>
      </c>
      <c r="J597" s="40">
        <v>1481.1083123425699</v>
      </c>
      <c r="K597" s="40">
        <f>J597-(J597*L597)</f>
        <v>1352.4000000000005</v>
      </c>
      <c r="L597" s="89">
        <v>8.6900000000000005E-2</v>
      </c>
      <c r="M597" s="28" t="s">
        <v>3096</v>
      </c>
      <c r="N597" s="54"/>
    </row>
    <row r="598" spans="1:14" ht="12.5" x14ac:dyDescent="0.25">
      <c r="A598" s="64" t="s">
        <v>105</v>
      </c>
      <c r="B598" s="28" t="s">
        <v>106</v>
      </c>
      <c r="C598" s="9" t="s">
        <v>3093</v>
      </c>
      <c r="D598" s="292" t="s">
        <v>232</v>
      </c>
      <c r="E598" s="9" t="s">
        <v>3101</v>
      </c>
      <c r="F598" s="9" t="s">
        <v>3101</v>
      </c>
      <c r="G598" s="297" t="s">
        <v>3102</v>
      </c>
      <c r="H598" s="9" t="s">
        <v>3102</v>
      </c>
      <c r="I598" s="28" t="s">
        <v>186</v>
      </c>
      <c r="J598" s="40">
        <v>1741.0579345088199</v>
      </c>
      <c r="K598" s="40">
        <f>J598-(J598*L598)</f>
        <v>1589.7600000000034</v>
      </c>
      <c r="L598" s="89">
        <v>8.6900000000000005E-2</v>
      </c>
      <c r="M598" s="28" t="s">
        <v>3096</v>
      </c>
      <c r="N598" s="54"/>
    </row>
    <row r="599" spans="1:14" ht="12.5" x14ac:dyDescent="0.25">
      <c r="A599" s="64" t="s">
        <v>105</v>
      </c>
      <c r="B599" s="28" t="s">
        <v>106</v>
      </c>
      <c r="C599" s="9" t="s">
        <v>3093</v>
      </c>
      <c r="D599" s="292" t="s">
        <v>232</v>
      </c>
      <c r="E599" s="9" t="s">
        <v>3103</v>
      </c>
      <c r="F599" s="9" t="s">
        <v>3103</v>
      </c>
      <c r="G599" s="297" t="s">
        <v>3104</v>
      </c>
      <c r="H599" s="9" t="s">
        <v>3104</v>
      </c>
      <c r="I599" s="28" t="s">
        <v>186</v>
      </c>
      <c r="J599" s="40">
        <v>2230.7304785894198</v>
      </c>
      <c r="K599" s="40">
        <f>J599-(J599*L599)</f>
        <v>2036.8799999999992</v>
      </c>
      <c r="L599" s="89">
        <v>8.6900000000000005E-2</v>
      </c>
      <c r="M599" s="28" t="s">
        <v>3096</v>
      </c>
      <c r="N599" s="54"/>
    </row>
    <row r="600" spans="1:14" ht="12.5" x14ac:dyDescent="0.25">
      <c r="A600" s="64" t="s">
        <v>105</v>
      </c>
      <c r="B600" s="28" t="s">
        <v>106</v>
      </c>
      <c r="C600" s="9" t="s">
        <v>3093</v>
      </c>
      <c r="D600" s="292" t="s">
        <v>232</v>
      </c>
      <c r="E600" s="9" t="s">
        <v>3105</v>
      </c>
      <c r="F600" s="9" t="s">
        <v>3105</v>
      </c>
      <c r="G600" s="297" t="s">
        <v>3106</v>
      </c>
      <c r="H600" s="9" t="s">
        <v>3106</v>
      </c>
      <c r="I600" s="28" t="s">
        <v>186</v>
      </c>
      <c r="J600" s="40">
        <v>2665.99496221662</v>
      </c>
      <c r="K600" s="40">
        <f>J600-(J600*L600)</f>
        <v>2434.3199999999956</v>
      </c>
      <c r="L600" s="89">
        <v>8.6900000000000005E-2</v>
      </c>
      <c r="M600" s="28" t="s">
        <v>3096</v>
      </c>
      <c r="N600" s="54"/>
    </row>
    <row r="601" spans="1:14" ht="12.5" x14ac:dyDescent="0.25">
      <c r="A601" s="64" t="s">
        <v>105</v>
      </c>
      <c r="B601" s="28" t="s">
        <v>106</v>
      </c>
      <c r="C601" s="9" t="s">
        <v>3093</v>
      </c>
      <c r="D601" s="292" t="s">
        <v>232</v>
      </c>
      <c r="E601" s="9" t="s">
        <v>3107</v>
      </c>
      <c r="F601" s="9" t="s">
        <v>3107</v>
      </c>
      <c r="G601" s="297" t="s">
        <v>3108</v>
      </c>
      <c r="H601" s="9" t="s">
        <v>3108</v>
      </c>
      <c r="I601" s="28" t="s">
        <v>186</v>
      </c>
      <c r="J601" s="40">
        <v>3095.21410579345</v>
      </c>
      <c r="K601" s="40">
        <f>J601-(J601*L601)</f>
        <v>2826.2399999999993</v>
      </c>
      <c r="L601" s="89">
        <v>8.6900000000000005E-2</v>
      </c>
      <c r="M601" s="28" t="s">
        <v>3096</v>
      </c>
      <c r="N601" s="54"/>
    </row>
    <row r="602" spans="1:14" ht="12.5" x14ac:dyDescent="0.25">
      <c r="A602" s="64" t="s">
        <v>105</v>
      </c>
      <c r="B602" s="28" t="s">
        <v>106</v>
      </c>
      <c r="C602" s="9" t="s">
        <v>3093</v>
      </c>
      <c r="D602" s="292" t="s">
        <v>232</v>
      </c>
      <c r="E602" s="9" t="s">
        <v>3109</v>
      </c>
      <c r="F602" s="9" t="s">
        <v>3109</v>
      </c>
      <c r="G602" s="297" t="s">
        <v>3110</v>
      </c>
      <c r="H602" s="9" t="s">
        <v>3110</v>
      </c>
      <c r="I602" s="28" t="s">
        <v>186</v>
      </c>
      <c r="J602" s="40">
        <v>3965.74307304786</v>
      </c>
      <c r="K602" s="40">
        <f>J602-(J602*L602)</f>
        <v>3621.1200000000008</v>
      </c>
      <c r="L602" s="89">
        <v>8.6900000000000005E-2</v>
      </c>
      <c r="M602" s="28" t="s">
        <v>3096</v>
      </c>
      <c r="N602" s="54"/>
    </row>
    <row r="603" spans="1:14" ht="12.5" x14ac:dyDescent="0.25">
      <c r="A603" s="64" t="s">
        <v>105</v>
      </c>
      <c r="B603" s="28" t="s">
        <v>106</v>
      </c>
      <c r="C603" s="9" t="s">
        <v>3093</v>
      </c>
      <c r="D603" s="292" t="s">
        <v>232</v>
      </c>
      <c r="E603" s="9" t="s">
        <v>3111</v>
      </c>
      <c r="F603" s="9" t="s">
        <v>3111</v>
      </c>
      <c r="G603" s="297" t="s">
        <v>3112</v>
      </c>
      <c r="H603" s="9" t="s">
        <v>3112</v>
      </c>
      <c r="I603" s="28" t="s">
        <v>186</v>
      </c>
      <c r="J603" s="40">
        <v>4739.5465994962196</v>
      </c>
      <c r="K603" s="40">
        <f>J603-(J603*L603)</f>
        <v>4327.6799999999985</v>
      </c>
      <c r="L603" s="89">
        <v>8.6900000000000005E-2</v>
      </c>
      <c r="M603" s="28" t="s">
        <v>3096</v>
      </c>
      <c r="N603" s="54"/>
    </row>
    <row r="604" spans="1:14" ht="12.5" x14ac:dyDescent="0.25">
      <c r="A604" s="64" t="s">
        <v>105</v>
      </c>
      <c r="B604" s="28" t="s">
        <v>106</v>
      </c>
      <c r="C604" s="9" t="s">
        <v>3093</v>
      </c>
      <c r="D604" s="292" t="s">
        <v>232</v>
      </c>
      <c r="E604" s="9" t="s">
        <v>3113</v>
      </c>
      <c r="F604" s="9" t="s">
        <v>3113</v>
      </c>
      <c r="G604" s="297" t="s">
        <v>3114</v>
      </c>
      <c r="H604" s="9" t="s">
        <v>3114</v>
      </c>
      <c r="I604" s="28" t="s">
        <v>186</v>
      </c>
      <c r="J604" s="40">
        <v>628.71536523929501</v>
      </c>
      <c r="K604" s="40">
        <f>J604-(J604*L604)</f>
        <v>574.08000000000027</v>
      </c>
      <c r="L604" s="89">
        <v>8.6900000000000005E-2</v>
      </c>
      <c r="M604" s="28" t="s">
        <v>3096</v>
      </c>
      <c r="N604" s="54"/>
    </row>
    <row r="605" spans="1:14" ht="12.5" x14ac:dyDescent="0.25">
      <c r="A605" s="64" t="s">
        <v>105</v>
      </c>
      <c r="B605" s="28" t="s">
        <v>106</v>
      </c>
      <c r="C605" s="9" t="s">
        <v>3093</v>
      </c>
      <c r="D605" s="292" t="s">
        <v>232</v>
      </c>
      <c r="E605" s="9" t="s">
        <v>3115</v>
      </c>
      <c r="F605" s="9" t="s">
        <v>3115</v>
      </c>
      <c r="G605" s="297" t="s">
        <v>3116</v>
      </c>
      <c r="H605" s="9" t="s">
        <v>3116</v>
      </c>
      <c r="I605" s="28" t="s">
        <v>186</v>
      </c>
      <c r="J605" s="40">
        <v>785.89420654911896</v>
      </c>
      <c r="K605" s="40">
        <f>J605-(J605*L605)</f>
        <v>717.60000000000048</v>
      </c>
      <c r="L605" s="89">
        <v>8.6900000000000005E-2</v>
      </c>
      <c r="M605" s="28" t="s">
        <v>3096</v>
      </c>
      <c r="N605" s="54"/>
    </row>
    <row r="606" spans="1:14" ht="37.5" x14ac:dyDescent="0.25">
      <c r="A606" s="64" t="s">
        <v>105</v>
      </c>
      <c r="B606" s="28" t="s">
        <v>106</v>
      </c>
      <c r="C606" s="9" t="s">
        <v>3093</v>
      </c>
      <c r="D606" s="292" t="s">
        <v>232</v>
      </c>
      <c r="E606" s="9" t="s">
        <v>3117</v>
      </c>
      <c r="F606" s="9" t="s">
        <v>3117</v>
      </c>
      <c r="G606" s="297" t="s">
        <v>3118</v>
      </c>
      <c r="H606" s="9" t="s">
        <v>3118</v>
      </c>
      <c r="I606" s="28" t="s">
        <v>186</v>
      </c>
      <c r="J606" s="40">
        <v>349.42065491183899</v>
      </c>
      <c r="K606" s="40">
        <f>J606-(J606*L606)</f>
        <v>319.05600000000021</v>
      </c>
      <c r="L606" s="89">
        <v>8.6900000000000005E-2</v>
      </c>
      <c r="M606" s="28" t="s">
        <v>3096</v>
      </c>
      <c r="N606" s="54"/>
    </row>
    <row r="607" spans="1:14" ht="12.5" x14ac:dyDescent="0.25">
      <c r="A607" s="64" t="s">
        <v>105</v>
      </c>
      <c r="B607" s="28" t="s">
        <v>106</v>
      </c>
      <c r="C607" s="9" t="s">
        <v>489</v>
      </c>
      <c r="D607" s="292" t="s">
        <v>232</v>
      </c>
      <c r="E607" s="9" t="s">
        <v>3119</v>
      </c>
      <c r="F607" s="9" t="s">
        <v>3119</v>
      </c>
      <c r="G607" s="297" t="s">
        <v>3120</v>
      </c>
      <c r="H607" s="9" t="s">
        <v>3121</v>
      </c>
      <c r="I607" s="28" t="s">
        <v>186</v>
      </c>
      <c r="J607" s="40">
        <v>361.10831234256898</v>
      </c>
      <c r="K607" s="40">
        <f>J607-(J607*L607)</f>
        <v>329.72799999999972</v>
      </c>
      <c r="L607" s="89">
        <v>8.6900000000000005E-2</v>
      </c>
      <c r="M607" s="28" t="s">
        <v>3096</v>
      </c>
      <c r="N607" s="54"/>
    </row>
    <row r="608" spans="1:14" ht="12.5" x14ac:dyDescent="0.25">
      <c r="A608" s="64" t="s">
        <v>105</v>
      </c>
      <c r="B608" s="28" t="s">
        <v>106</v>
      </c>
      <c r="C608" s="9" t="s">
        <v>489</v>
      </c>
      <c r="D608" s="292" t="s">
        <v>232</v>
      </c>
      <c r="E608" s="9" t="s">
        <v>3122</v>
      </c>
      <c r="F608" s="9" t="s">
        <v>3122</v>
      </c>
      <c r="G608" s="297" t="s">
        <v>3123</v>
      </c>
      <c r="H608" s="9" t="s">
        <v>3121</v>
      </c>
      <c r="I608" s="28" t="s">
        <v>186</v>
      </c>
      <c r="J608" s="40">
        <v>361.10831234256898</v>
      </c>
      <c r="K608" s="40">
        <f>J608-(J608*L608)</f>
        <v>329.72799999999972</v>
      </c>
      <c r="L608" s="89">
        <v>8.6900000000000005E-2</v>
      </c>
      <c r="M608" s="28" t="s">
        <v>3096</v>
      </c>
      <c r="N608" s="54"/>
    </row>
    <row r="609" spans="1:14" ht="12.5" x14ac:dyDescent="0.25">
      <c r="A609" s="64" t="s">
        <v>105</v>
      </c>
      <c r="B609" s="28" t="s">
        <v>106</v>
      </c>
      <c r="C609" s="9" t="s">
        <v>489</v>
      </c>
      <c r="D609" s="292" t="s">
        <v>232</v>
      </c>
      <c r="E609" s="9" t="s">
        <v>3124</v>
      </c>
      <c r="F609" s="9" t="s">
        <v>3124</v>
      </c>
      <c r="G609" s="297" t="s">
        <v>3125</v>
      </c>
      <c r="H609" s="9" t="s">
        <v>3121</v>
      </c>
      <c r="I609" s="28" t="s">
        <v>186</v>
      </c>
      <c r="J609" s="40">
        <v>451.38539042821202</v>
      </c>
      <c r="K609" s="40">
        <f>J609-(J609*L609)</f>
        <v>412.16000000000042</v>
      </c>
      <c r="L609" s="89">
        <v>8.6900000000000005E-2</v>
      </c>
      <c r="M609" s="28" t="s">
        <v>3096</v>
      </c>
      <c r="N609" s="54"/>
    </row>
    <row r="610" spans="1:14" ht="12.5" x14ac:dyDescent="0.25">
      <c r="A610" s="64" t="s">
        <v>105</v>
      </c>
      <c r="B610" s="28" t="s">
        <v>106</v>
      </c>
      <c r="C610" s="9" t="s">
        <v>489</v>
      </c>
      <c r="D610" s="292" t="s">
        <v>232</v>
      </c>
      <c r="E610" s="9" t="s">
        <v>3126</v>
      </c>
      <c r="F610" s="9" t="s">
        <v>3126</v>
      </c>
      <c r="G610" s="297" t="s">
        <v>3127</v>
      </c>
      <c r="H610" s="9" t="s">
        <v>3128</v>
      </c>
      <c r="I610" s="28" t="s">
        <v>186</v>
      </c>
      <c r="J610" s="40">
        <v>4336.3962518891703</v>
      </c>
      <c r="K610" s="40">
        <f>J610-(J610*L610)</f>
        <v>3959.5634176000012</v>
      </c>
      <c r="L610" s="89">
        <v>8.6900000000000005E-2</v>
      </c>
      <c r="M610" s="28" t="s">
        <v>3096</v>
      </c>
      <c r="N610" s="54"/>
    </row>
    <row r="611" spans="1:14" ht="12.5" x14ac:dyDescent="0.25">
      <c r="A611" s="64" t="s">
        <v>105</v>
      </c>
      <c r="B611" s="28" t="s">
        <v>106</v>
      </c>
      <c r="C611" s="9" t="s">
        <v>489</v>
      </c>
      <c r="D611" s="292" t="s">
        <v>232</v>
      </c>
      <c r="E611" s="9" t="s">
        <v>3129</v>
      </c>
      <c r="F611" s="9" t="s">
        <v>3129</v>
      </c>
      <c r="G611" s="297" t="s">
        <v>3130</v>
      </c>
      <c r="H611" s="9" t="s">
        <v>3131</v>
      </c>
      <c r="I611" s="28" t="s">
        <v>186</v>
      </c>
      <c r="J611" s="40">
        <v>7190.9213501259501</v>
      </c>
      <c r="K611" s="40">
        <f>J611-(J611*L611)</f>
        <v>6566.0302848000047</v>
      </c>
      <c r="L611" s="89">
        <v>8.6900000000000005E-2</v>
      </c>
      <c r="M611" s="28" t="s">
        <v>3096</v>
      </c>
      <c r="N611" s="54"/>
    </row>
    <row r="612" spans="1:14" ht="12.5" x14ac:dyDescent="0.25">
      <c r="A612" s="64" t="s">
        <v>105</v>
      </c>
      <c r="B612" s="28" t="s">
        <v>106</v>
      </c>
      <c r="C612" s="9" t="s">
        <v>489</v>
      </c>
      <c r="D612" s="292" t="s">
        <v>232</v>
      </c>
      <c r="E612" s="9" t="s">
        <v>3132</v>
      </c>
      <c r="F612" s="9" t="s">
        <v>3132</v>
      </c>
      <c r="G612" s="297" t="s">
        <v>3133</v>
      </c>
      <c r="H612" s="9" t="s">
        <v>3134</v>
      </c>
      <c r="I612" s="28" t="s">
        <v>186</v>
      </c>
      <c r="J612" s="40">
        <v>11156.8565843829</v>
      </c>
      <c r="K612" s="40">
        <f>J612-(J612*L612)</f>
        <v>10187.325747200026</v>
      </c>
      <c r="L612" s="89">
        <v>8.6900000000000005E-2</v>
      </c>
      <c r="M612" s="28" t="s">
        <v>3096</v>
      </c>
      <c r="N612" s="54"/>
    </row>
    <row r="613" spans="1:14" ht="25" x14ac:dyDescent="0.25">
      <c r="A613" s="64" t="s">
        <v>105</v>
      </c>
      <c r="B613" s="28" t="s">
        <v>106</v>
      </c>
      <c r="C613" s="9" t="s">
        <v>489</v>
      </c>
      <c r="D613" s="292" t="s">
        <v>232</v>
      </c>
      <c r="E613" s="9" t="s">
        <v>3135</v>
      </c>
      <c r="F613" s="9" t="s">
        <v>3135</v>
      </c>
      <c r="G613" s="297" t="s">
        <v>3136</v>
      </c>
      <c r="H613" s="9" t="s">
        <v>3137</v>
      </c>
      <c r="I613" s="28" t="s">
        <v>186</v>
      </c>
      <c r="J613" s="40">
        <v>7971.8993249370296</v>
      </c>
      <c r="K613" s="40">
        <f>J613-(J613*L613)</f>
        <v>7279.141273600002</v>
      </c>
      <c r="L613" s="89">
        <v>8.6900000000000005E-2</v>
      </c>
      <c r="M613" s="28" t="s">
        <v>3096</v>
      </c>
      <c r="N613" s="54"/>
    </row>
    <row r="614" spans="1:14" ht="12.5" x14ac:dyDescent="0.25">
      <c r="A614" s="64" t="s">
        <v>105</v>
      </c>
      <c r="B614" s="28" t="s">
        <v>106</v>
      </c>
      <c r="C614" s="9" t="s">
        <v>489</v>
      </c>
      <c r="D614" s="292" t="s">
        <v>232</v>
      </c>
      <c r="E614" s="9" t="s">
        <v>3138</v>
      </c>
      <c r="F614" s="9" t="s">
        <v>3138</v>
      </c>
      <c r="G614" s="297" t="s">
        <v>3139</v>
      </c>
      <c r="H614" s="9" t="s">
        <v>3140</v>
      </c>
      <c r="I614" s="28" t="s">
        <v>186</v>
      </c>
      <c r="J614" s="40">
        <v>13540.7853299748</v>
      </c>
      <c r="K614" s="40">
        <f>J614-(J614*L614)</f>
        <v>12364.091084799989</v>
      </c>
      <c r="L614" s="89">
        <v>8.6900000000000005E-2</v>
      </c>
      <c r="M614" s="28" t="s">
        <v>3096</v>
      </c>
      <c r="N614" s="54"/>
    </row>
    <row r="615" spans="1:14" ht="12.5" x14ac:dyDescent="0.25">
      <c r="A615" s="64" t="s">
        <v>105</v>
      </c>
      <c r="B615" s="28" t="s">
        <v>106</v>
      </c>
      <c r="C615" s="9" t="s">
        <v>489</v>
      </c>
      <c r="D615" s="292" t="s">
        <v>232</v>
      </c>
      <c r="E615" s="9" t="s">
        <v>3141</v>
      </c>
      <c r="F615" s="9" t="s">
        <v>3141</v>
      </c>
      <c r="G615" s="297" t="s">
        <v>3142</v>
      </c>
      <c r="H615" s="9" t="s">
        <v>3143</v>
      </c>
      <c r="I615" s="28" t="s">
        <v>186</v>
      </c>
      <c r="J615" s="40">
        <v>20911.9268110831</v>
      </c>
      <c r="K615" s="40">
        <f>J615-(J615*L615)</f>
        <v>19094.680371199978</v>
      </c>
      <c r="L615" s="89">
        <v>8.6900000000000005E-2</v>
      </c>
      <c r="M615" s="28" t="s">
        <v>3096</v>
      </c>
      <c r="N615" s="54"/>
    </row>
    <row r="616" spans="1:14" ht="12.5" x14ac:dyDescent="0.25">
      <c r="A616" s="64" t="s">
        <v>105</v>
      </c>
      <c r="B616" s="28" t="s">
        <v>106</v>
      </c>
      <c r="C616" s="9" t="s">
        <v>489</v>
      </c>
      <c r="D616" s="292" t="s">
        <v>232</v>
      </c>
      <c r="E616" s="9" t="s">
        <v>3144</v>
      </c>
      <c r="F616" s="9" t="s">
        <v>3144</v>
      </c>
      <c r="G616" s="297" t="s">
        <v>3145</v>
      </c>
      <c r="H616" s="9" t="s">
        <v>3145</v>
      </c>
      <c r="I616" s="28" t="s">
        <v>186</v>
      </c>
      <c r="J616" s="40">
        <v>3224.1826498740602</v>
      </c>
      <c r="K616" s="40">
        <f>J616-(J616*L616)</f>
        <v>2944.0011776000042</v>
      </c>
      <c r="L616" s="89">
        <v>8.6900000000000005E-2</v>
      </c>
      <c r="M616" s="28" t="s">
        <v>3096</v>
      </c>
      <c r="N616" s="54"/>
    </row>
    <row r="617" spans="1:14" ht="12.5" x14ac:dyDescent="0.25">
      <c r="A617" s="64" t="s">
        <v>105</v>
      </c>
      <c r="B617" s="28" t="s">
        <v>106</v>
      </c>
      <c r="C617" s="9" t="s">
        <v>712</v>
      </c>
      <c r="D617" s="292" t="s">
        <v>232</v>
      </c>
      <c r="E617" s="9" t="s">
        <v>3146</v>
      </c>
      <c r="F617" s="9" t="s">
        <v>3146</v>
      </c>
      <c r="G617" s="297" t="s">
        <v>3147</v>
      </c>
      <c r="H617" s="9" t="s">
        <v>3147</v>
      </c>
      <c r="I617" s="28" t="s">
        <v>186</v>
      </c>
      <c r="J617" s="40">
        <v>2297.2292191435799</v>
      </c>
      <c r="K617" s="40">
        <f>J617-(J617*L617)</f>
        <v>2097.6000000000026</v>
      </c>
      <c r="L617" s="89">
        <v>8.6900000000000005E-2</v>
      </c>
      <c r="M617" s="28" t="s">
        <v>3096</v>
      </c>
      <c r="N617" s="54"/>
    </row>
    <row r="618" spans="1:14" ht="12.5" x14ac:dyDescent="0.25">
      <c r="A618" s="64" t="s">
        <v>105</v>
      </c>
      <c r="B618" s="28" t="s">
        <v>106</v>
      </c>
      <c r="C618" s="9" t="s">
        <v>712</v>
      </c>
      <c r="D618" s="292" t="s">
        <v>232</v>
      </c>
      <c r="E618" s="9" t="s">
        <v>3148</v>
      </c>
      <c r="F618" s="9" t="s">
        <v>3148</v>
      </c>
      <c r="G618" s="297" t="s">
        <v>3149</v>
      </c>
      <c r="H618" s="9" t="s">
        <v>3149</v>
      </c>
      <c r="I618" s="28" t="s">
        <v>186</v>
      </c>
      <c r="J618" s="40">
        <v>2526.95214105793</v>
      </c>
      <c r="K618" s="40">
        <f>J618-(J618*L618)</f>
        <v>2307.359999999996</v>
      </c>
      <c r="L618" s="89">
        <v>8.6900000000000005E-2</v>
      </c>
      <c r="M618" s="28" t="s">
        <v>3096</v>
      </c>
      <c r="N618" s="54"/>
    </row>
    <row r="619" spans="1:14" ht="12.5" x14ac:dyDescent="0.25">
      <c r="A619" s="64" t="s">
        <v>105</v>
      </c>
      <c r="B619" s="28" t="s">
        <v>106</v>
      </c>
      <c r="C619" s="9" t="s">
        <v>712</v>
      </c>
      <c r="D619" s="292" t="s">
        <v>232</v>
      </c>
      <c r="E619" s="9" t="s">
        <v>3150</v>
      </c>
      <c r="F619" s="9" t="s">
        <v>3150</v>
      </c>
      <c r="G619" s="297" t="s">
        <v>3151</v>
      </c>
      <c r="H619" s="9" t="s">
        <v>3151</v>
      </c>
      <c r="I619" s="28" t="s">
        <v>186</v>
      </c>
      <c r="J619" s="40">
        <v>3445.8438287153599</v>
      </c>
      <c r="K619" s="40">
        <f>J619-(J619*L619)</f>
        <v>3146.3999999999951</v>
      </c>
      <c r="L619" s="89">
        <v>8.6900000000000005E-2</v>
      </c>
      <c r="M619" s="28" t="s">
        <v>3096</v>
      </c>
      <c r="N619" s="54"/>
    </row>
    <row r="620" spans="1:14" ht="12.5" x14ac:dyDescent="0.25">
      <c r="A620" s="64" t="s">
        <v>105</v>
      </c>
      <c r="B620" s="28" t="s">
        <v>106</v>
      </c>
      <c r="C620" s="9" t="s">
        <v>712</v>
      </c>
      <c r="D620" s="292" t="s">
        <v>232</v>
      </c>
      <c r="E620" s="9" t="s">
        <v>3152</v>
      </c>
      <c r="F620" s="9" t="s">
        <v>3152</v>
      </c>
      <c r="G620" s="297" t="s">
        <v>3153</v>
      </c>
      <c r="H620" s="9" t="s">
        <v>3153</v>
      </c>
      <c r="I620" s="28" t="s">
        <v>186</v>
      </c>
      <c r="J620" s="40">
        <v>3445.8438287153599</v>
      </c>
      <c r="K620" s="40">
        <f>J620-(J620*L620)</f>
        <v>3146.3999999999951</v>
      </c>
      <c r="L620" s="89">
        <v>8.6900000000000005E-2</v>
      </c>
      <c r="M620" s="28" t="s">
        <v>3096</v>
      </c>
      <c r="N620" s="54"/>
    </row>
    <row r="621" spans="1:14" ht="12.5" x14ac:dyDescent="0.25">
      <c r="A621" s="64" t="s">
        <v>105</v>
      </c>
      <c r="B621" s="28" t="s">
        <v>106</v>
      </c>
      <c r="C621" s="9" t="s">
        <v>712</v>
      </c>
      <c r="D621" s="292" t="s">
        <v>232</v>
      </c>
      <c r="E621" s="9" t="s">
        <v>3154</v>
      </c>
      <c r="F621" s="9" t="s">
        <v>3154</v>
      </c>
      <c r="G621" s="297" t="s">
        <v>3155</v>
      </c>
      <c r="H621" s="9" t="s">
        <v>3155</v>
      </c>
      <c r="I621" s="28" t="s">
        <v>186</v>
      </c>
      <c r="J621" s="40">
        <v>3445.8438287153599</v>
      </c>
      <c r="K621" s="40">
        <f>J621-(J621*L621)</f>
        <v>3146.3999999999951</v>
      </c>
      <c r="L621" s="89">
        <v>8.6900000000000005E-2</v>
      </c>
      <c r="M621" s="28" t="s">
        <v>3096</v>
      </c>
      <c r="N621" s="54"/>
    </row>
    <row r="622" spans="1:14" ht="12.5" x14ac:dyDescent="0.25">
      <c r="A622" s="64" t="s">
        <v>105</v>
      </c>
      <c r="B622" s="28" t="s">
        <v>106</v>
      </c>
      <c r="C622" s="9" t="s">
        <v>712</v>
      </c>
      <c r="D622" s="292" t="s">
        <v>232</v>
      </c>
      <c r="E622" s="9" t="s">
        <v>3156</v>
      </c>
      <c r="F622" s="9" t="s">
        <v>3156</v>
      </c>
      <c r="G622" s="297" t="s">
        <v>3157</v>
      </c>
      <c r="H622" s="9" t="s">
        <v>3157</v>
      </c>
      <c r="I622" s="28" t="s">
        <v>186</v>
      </c>
      <c r="J622" s="40">
        <v>5427.2040302266996</v>
      </c>
      <c r="K622" s="40">
        <f>J622-(J622*L622)</f>
        <v>4955.579999999999</v>
      </c>
      <c r="L622" s="89">
        <v>8.6900000000000005E-2</v>
      </c>
      <c r="M622" s="28" t="s">
        <v>3096</v>
      </c>
      <c r="N622" s="54" t="s">
        <v>199</v>
      </c>
    </row>
    <row r="623" spans="1:14" ht="12.5" x14ac:dyDescent="0.25">
      <c r="A623" s="64" t="s">
        <v>105</v>
      </c>
      <c r="B623" s="28" t="s">
        <v>106</v>
      </c>
      <c r="C623" s="9" t="s">
        <v>712</v>
      </c>
      <c r="D623" s="292" t="s">
        <v>232</v>
      </c>
      <c r="E623" s="9" t="s">
        <v>3158</v>
      </c>
      <c r="F623" s="9" t="s">
        <v>3158</v>
      </c>
      <c r="G623" s="297" t="s">
        <v>3159</v>
      </c>
      <c r="H623" s="9" t="s">
        <v>3159</v>
      </c>
      <c r="I623" s="28" t="s">
        <v>186</v>
      </c>
      <c r="J623" s="40">
        <v>544.44332493702802</v>
      </c>
      <c r="K623" s="40">
        <f>J623-(J623*L623)</f>
        <v>497.13120000000026</v>
      </c>
      <c r="L623" s="89">
        <v>8.6900000000000005E-2</v>
      </c>
      <c r="M623" s="28" t="s">
        <v>3096</v>
      </c>
      <c r="N623" s="54" t="s">
        <v>199</v>
      </c>
    </row>
    <row r="624" spans="1:14" ht="12.5" x14ac:dyDescent="0.25">
      <c r="A624" s="64" t="s">
        <v>105</v>
      </c>
      <c r="B624" s="28" t="s">
        <v>106</v>
      </c>
      <c r="C624" s="9" t="s">
        <v>712</v>
      </c>
      <c r="D624" s="292" t="s">
        <v>232</v>
      </c>
      <c r="E624" s="9" t="s">
        <v>3160</v>
      </c>
      <c r="F624" s="9" t="s">
        <v>3160</v>
      </c>
      <c r="G624" s="297" t="s">
        <v>3161</v>
      </c>
      <c r="H624" s="9" t="s">
        <v>3161</v>
      </c>
      <c r="I624" s="28" t="s">
        <v>186</v>
      </c>
      <c r="J624" s="40">
        <v>201.007556675063</v>
      </c>
      <c r="K624" s="40">
        <f>J624-(J624*L624)</f>
        <v>183.54000000000002</v>
      </c>
      <c r="L624" s="89">
        <v>8.6900000000000005E-2</v>
      </c>
      <c r="M624" s="28" t="s">
        <v>3096</v>
      </c>
      <c r="N624" s="54" t="s">
        <v>199</v>
      </c>
    </row>
    <row r="625" spans="1:14" ht="12.5" x14ac:dyDescent="0.25">
      <c r="A625" s="64" t="s">
        <v>105</v>
      </c>
      <c r="B625" s="28" t="s">
        <v>106</v>
      </c>
      <c r="C625" s="9" t="s">
        <v>712</v>
      </c>
      <c r="D625" s="292" t="s">
        <v>232</v>
      </c>
      <c r="E625" s="9" t="s">
        <v>3162</v>
      </c>
      <c r="F625" s="9" t="s">
        <v>3162</v>
      </c>
      <c r="G625" s="297" t="s">
        <v>3163</v>
      </c>
      <c r="H625" s="9" t="s">
        <v>3163</v>
      </c>
      <c r="I625" s="28" t="s">
        <v>186</v>
      </c>
      <c r="J625" s="40">
        <v>143.576826196474</v>
      </c>
      <c r="K625" s="40">
        <f>J625-(J625*L625)</f>
        <v>131.10000000000042</v>
      </c>
      <c r="L625" s="89">
        <v>8.6900000000000005E-2</v>
      </c>
      <c r="M625" s="28" t="s">
        <v>3096</v>
      </c>
      <c r="N625" s="54" t="s">
        <v>199</v>
      </c>
    </row>
    <row r="626" spans="1:14" ht="12.5" x14ac:dyDescent="0.25">
      <c r="A626" s="64" t="s">
        <v>105</v>
      </c>
      <c r="B626" s="28" t="s">
        <v>106</v>
      </c>
      <c r="C626" s="9" t="s">
        <v>712</v>
      </c>
      <c r="D626" s="292" t="s">
        <v>232</v>
      </c>
      <c r="E626" s="9" t="s">
        <v>3164</v>
      </c>
      <c r="F626" s="9" t="s">
        <v>3164</v>
      </c>
      <c r="G626" s="297" t="s">
        <v>3165</v>
      </c>
      <c r="H626" s="9" t="s">
        <v>3165</v>
      </c>
      <c r="I626" s="28" t="s">
        <v>186</v>
      </c>
      <c r="J626" s="40">
        <v>287.15365239294698</v>
      </c>
      <c r="K626" s="40">
        <f>J626-(J626*L626)</f>
        <v>262.19999999999987</v>
      </c>
      <c r="L626" s="89">
        <v>8.6900000000000005E-2</v>
      </c>
      <c r="M626" s="28" t="s">
        <v>3096</v>
      </c>
      <c r="N626" s="54" t="s">
        <v>199</v>
      </c>
    </row>
    <row r="627" spans="1:14" ht="12.5" x14ac:dyDescent="0.25">
      <c r="A627" s="64" t="s">
        <v>105</v>
      </c>
      <c r="B627" s="28" t="s">
        <v>106</v>
      </c>
      <c r="C627" s="9" t="s">
        <v>712</v>
      </c>
      <c r="D627" s="292" t="s">
        <v>232</v>
      </c>
      <c r="E627" s="9" t="s">
        <v>3166</v>
      </c>
      <c r="F627" s="9" t="s">
        <v>3166</v>
      </c>
      <c r="G627" s="297" t="s">
        <v>3167</v>
      </c>
      <c r="H627" s="9" t="s">
        <v>3167</v>
      </c>
      <c r="I627" s="28" t="s">
        <v>186</v>
      </c>
      <c r="J627" s="40">
        <v>201.007556675063</v>
      </c>
      <c r="K627" s="40">
        <f>J627-(J627*L627)</f>
        <v>183.54000000000002</v>
      </c>
      <c r="L627" s="89">
        <v>8.6900000000000005E-2</v>
      </c>
      <c r="M627" s="28" t="s">
        <v>3096</v>
      </c>
      <c r="N627" s="54" t="s">
        <v>199</v>
      </c>
    </row>
    <row r="628" spans="1:14" ht="12.5" x14ac:dyDescent="0.25">
      <c r="A628" s="64" t="s">
        <v>105</v>
      </c>
      <c r="B628" s="28" t="s">
        <v>106</v>
      </c>
      <c r="C628" s="9" t="s">
        <v>712</v>
      </c>
      <c r="D628" s="292" t="s">
        <v>232</v>
      </c>
      <c r="E628" s="9" t="s">
        <v>3168</v>
      </c>
      <c r="F628" s="9" t="s">
        <v>3168</v>
      </c>
      <c r="G628" s="297" t="s">
        <v>3169</v>
      </c>
      <c r="H628" s="9" t="s">
        <v>3169</v>
      </c>
      <c r="I628" s="28" t="s">
        <v>186</v>
      </c>
      <c r="J628" s="40">
        <v>25.269521410579301</v>
      </c>
      <c r="K628" s="40">
        <f>J628-(J628*L628)</f>
        <v>23.07359999999996</v>
      </c>
      <c r="L628" s="89">
        <v>8.6900000000000005E-2</v>
      </c>
      <c r="M628" s="28" t="s">
        <v>3096</v>
      </c>
      <c r="N628" s="54" t="s">
        <v>199</v>
      </c>
    </row>
    <row r="629" spans="1:14" ht="12.5" x14ac:dyDescent="0.25">
      <c r="A629" s="64" t="s">
        <v>105</v>
      </c>
      <c r="B629" s="28" t="s">
        <v>106</v>
      </c>
      <c r="C629" s="9" t="s">
        <v>712</v>
      </c>
      <c r="D629" s="292" t="s">
        <v>232</v>
      </c>
      <c r="E629" s="9" t="s">
        <v>3170</v>
      </c>
      <c r="F629" s="9" t="s">
        <v>3170</v>
      </c>
      <c r="G629" s="297" t="s">
        <v>3171</v>
      </c>
      <c r="H629" s="9" t="s">
        <v>3171</v>
      </c>
      <c r="I629" s="28" t="s">
        <v>186</v>
      </c>
      <c r="J629" s="40">
        <v>60.8765743073048</v>
      </c>
      <c r="K629" s="40">
        <f>J629-(J629*L629)</f>
        <v>55.586400000000012</v>
      </c>
      <c r="L629" s="89">
        <v>8.6900000000000005E-2</v>
      </c>
      <c r="M629" s="28" t="s">
        <v>3096</v>
      </c>
      <c r="N629" s="54" t="s">
        <v>199</v>
      </c>
    </row>
    <row r="630" spans="1:14" ht="12.5" x14ac:dyDescent="0.25">
      <c r="A630" s="64" t="s">
        <v>105</v>
      </c>
      <c r="B630" s="28" t="s">
        <v>106</v>
      </c>
      <c r="C630" s="9" t="s">
        <v>712</v>
      </c>
      <c r="D630" s="292" t="s">
        <v>232</v>
      </c>
      <c r="E630" s="9" t="s">
        <v>3172</v>
      </c>
      <c r="F630" s="9" t="s">
        <v>3172</v>
      </c>
      <c r="G630" s="297" t="s">
        <v>3173</v>
      </c>
      <c r="H630" s="9" t="s">
        <v>3173</v>
      </c>
      <c r="I630" s="28" t="s">
        <v>186</v>
      </c>
      <c r="J630" s="40">
        <v>21.823677581864001</v>
      </c>
      <c r="K630" s="40">
        <f>J630-(J630*L630)</f>
        <v>19.92720000000002</v>
      </c>
      <c r="L630" s="89">
        <v>8.6900000000000005E-2</v>
      </c>
      <c r="M630" s="28" t="s">
        <v>3096</v>
      </c>
      <c r="N630" s="54" t="s">
        <v>199</v>
      </c>
    </row>
    <row r="631" spans="1:14" ht="12.5" x14ac:dyDescent="0.25">
      <c r="A631" s="64" t="s">
        <v>105</v>
      </c>
      <c r="B631" s="28" t="s">
        <v>106</v>
      </c>
      <c r="C631" s="9" t="s">
        <v>712</v>
      </c>
      <c r="D631" s="292" t="s">
        <v>232</v>
      </c>
      <c r="E631" s="9" t="s">
        <v>3174</v>
      </c>
      <c r="F631" s="9" t="s">
        <v>3174</v>
      </c>
      <c r="G631" s="297" t="s">
        <v>3175</v>
      </c>
      <c r="H631" s="9" t="s">
        <v>3175</v>
      </c>
      <c r="I631" s="28" t="s">
        <v>186</v>
      </c>
      <c r="J631" s="40">
        <v>572.01007556675097</v>
      </c>
      <c r="K631" s="40">
        <f>J631-(J631*L631)</f>
        <v>522.30240000000026</v>
      </c>
      <c r="L631" s="89">
        <v>8.6900000000000005E-2</v>
      </c>
      <c r="M631" s="28" t="s">
        <v>3096</v>
      </c>
      <c r="N631" s="54" t="s">
        <v>199</v>
      </c>
    </row>
    <row r="632" spans="1:14" ht="12.5" x14ac:dyDescent="0.25">
      <c r="A632" s="64" t="s">
        <v>105</v>
      </c>
      <c r="B632" s="28" t="s">
        <v>106</v>
      </c>
      <c r="C632" s="9" t="s">
        <v>712</v>
      </c>
      <c r="D632" s="292" t="s">
        <v>232</v>
      </c>
      <c r="E632" s="9" t="s">
        <v>3176</v>
      </c>
      <c r="F632" s="9" t="s">
        <v>3176</v>
      </c>
      <c r="G632" s="297" t="s">
        <v>3177</v>
      </c>
      <c r="H632" s="9" t="s">
        <v>3177</v>
      </c>
      <c r="I632" s="28" t="s">
        <v>186</v>
      </c>
      <c r="J632" s="40">
        <v>589.23929471032704</v>
      </c>
      <c r="K632" s="40">
        <f>J632-(J632*L632)</f>
        <v>538.03439999999966</v>
      </c>
      <c r="L632" s="89">
        <v>8.6900000000000005E-2</v>
      </c>
      <c r="M632" s="28" t="s">
        <v>3096</v>
      </c>
      <c r="N632" s="54" t="s">
        <v>199</v>
      </c>
    </row>
    <row r="633" spans="1:14" ht="12.5" x14ac:dyDescent="0.25">
      <c r="A633" s="64" t="s">
        <v>105</v>
      </c>
      <c r="B633" s="28" t="s">
        <v>106</v>
      </c>
      <c r="C633" s="9" t="s">
        <v>712</v>
      </c>
      <c r="D633" s="292" t="s">
        <v>232</v>
      </c>
      <c r="E633" s="9" t="s">
        <v>3178</v>
      </c>
      <c r="F633" s="9" t="s">
        <v>3178</v>
      </c>
      <c r="G633" s="297" t="s">
        <v>3179</v>
      </c>
      <c r="H633" s="9" t="s">
        <v>3179</v>
      </c>
      <c r="I633" s="28" t="s">
        <v>186</v>
      </c>
      <c r="J633" s="40">
        <v>640.926952141058</v>
      </c>
      <c r="K633" s="40">
        <f>J633-(J633*L633)</f>
        <v>585.23040000000003</v>
      </c>
      <c r="L633" s="89">
        <v>8.6900000000000005E-2</v>
      </c>
      <c r="M633" s="28" t="s">
        <v>3096</v>
      </c>
      <c r="N633" s="54" t="s">
        <v>199</v>
      </c>
    </row>
    <row r="634" spans="1:14" ht="12.5" x14ac:dyDescent="0.25">
      <c r="A634" s="64" t="s">
        <v>105</v>
      </c>
      <c r="B634" s="28" t="s">
        <v>106</v>
      </c>
      <c r="C634" s="9" t="s">
        <v>712</v>
      </c>
      <c r="D634" s="292" t="s">
        <v>232</v>
      </c>
      <c r="E634" s="9" t="s">
        <v>3180</v>
      </c>
      <c r="F634" s="9" t="s">
        <v>3180</v>
      </c>
      <c r="G634" s="297" t="s">
        <v>3181</v>
      </c>
      <c r="H634" s="9" t="s">
        <v>3181</v>
      </c>
      <c r="I634" s="28" t="s">
        <v>186</v>
      </c>
      <c r="J634" s="40">
        <v>584.64483627204004</v>
      </c>
      <c r="K634" s="40">
        <f>J634-(J634*L634)</f>
        <v>533.83919999999978</v>
      </c>
      <c r="L634" s="89">
        <v>8.6900000000000005E-2</v>
      </c>
      <c r="M634" s="28" t="s">
        <v>3096</v>
      </c>
      <c r="N634" s="54" t="s">
        <v>199</v>
      </c>
    </row>
    <row r="635" spans="1:14" ht="12.5" x14ac:dyDescent="0.25">
      <c r="A635" s="64" t="s">
        <v>105</v>
      </c>
      <c r="B635" s="28" t="s">
        <v>106</v>
      </c>
      <c r="C635" s="9" t="s">
        <v>712</v>
      </c>
      <c r="D635" s="292" t="s">
        <v>232</v>
      </c>
      <c r="E635" s="9" t="s">
        <v>3182</v>
      </c>
      <c r="F635" s="9" t="s">
        <v>3182</v>
      </c>
      <c r="G635" s="297" t="s">
        <v>3183</v>
      </c>
      <c r="H635" s="9" t="s">
        <v>3183</v>
      </c>
      <c r="I635" s="28" t="s">
        <v>186</v>
      </c>
      <c r="J635" s="40">
        <v>612.21158690176298</v>
      </c>
      <c r="K635" s="40">
        <f>J635-(J635*L635)</f>
        <v>559.01039999999978</v>
      </c>
      <c r="L635" s="89">
        <v>8.6900000000000005E-2</v>
      </c>
      <c r="M635" s="28" t="s">
        <v>3096</v>
      </c>
      <c r="N635" s="54" t="s">
        <v>199</v>
      </c>
    </row>
    <row r="636" spans="1:14" ht="12.5" x14ac:dyDescent="0.25">
      <c r="A636" s="64" t="s">
        <v>105</v>
      </c>
      <c r="B636" s="28" t="s">
        <v>106</v>
      </c>
      <c r="C636" s="9" t="s">
        <v>712</v>
      </c>
      <c r="D636" s="292" t="s">
        <v>232</v>
      </c>
      <c r="E636" s="9" t="s">
        <v>3184</v>
      </c>
      <c r="F636" s="9" t="s">
        <v>3184</v>
      </c>
      <c r="G636" s="297" t="s">
        <v>3185</v>
      </c>
      <c r="H636" s="9" t="s">
        <v>3185</v>
      </c>
      <c r="I636" s="28" t="s">
        <v>186</v>
      </c>
      <c r="J636" s="40">
        <v>669.64231738035301</v>
      </c>
      <c r="K636" s="40">
        <f>J636-(J636*L636)</f>
        <v>611.45040000000029</v>
      </c>
      <c r="L636" s="89">
        <v>8.6900000000000005E-2</v>
      </c>
      <c r="M636" s="28" t="s">
        <v>3096</v>
      </c>
      <c r="N636" s="54" t="s">
        <v>199</v>
      </c>
    </row>
    <row r="637" spans="1:14" ht="12.5" x14ac:dyDescent="0.25">
      <c r="A637" s="64" t="s">
        <v>105</v>
      </c>
      <c r="B637" s="28" t="s">
        <v>106</v>
      </c>
      <c r="C637" s="9" t="s">
        <v>712</v>
      </c>
      <c r="D637" s="292" t="s">
        <v>232</v>
      </c>
      <c r="E637" s="9" t="s">
        <v>3186</v>
      </c>
      <c r="F637" s="9" t="s">
        <v>3186</v>
      </c>
      <c r="G637" s="297" t="s">
        <v>3187</v>
      </c>
      <c r="H637" s="9" t="s">
        <v>3187</v>
      </c>
      <c r="I637" s="28" t="s">
        <v>186</v>
      </c>
      <c r="J637" s="40">
        <v>721.32997481108305</v>
      </c>
      <c r="K637" s="40">
        <f>J637-(J637*L637)</f>
        <v>658.64639999999997</v>
      </c>
      <c r="L637" s="89">
        <v>8.6900000000000005E-2</v>
      </c>
      <c r="M637" s="28" t="s">
        <v>3096</v>
      </c>
      <c r="N637" s="54" t="s">
        <v>199</v>
      </c>
    </row>
    <row r="638" spans="1:14" ht="12.5" x14ac:dyDescent="0.25">
      <c r="A638" s="64" t="s">
        <v>105</v>
      </c>
      <c r="B638" s="28" t="s">
        <v>106</v>
      </c>
      <c r="C638" s="9" t="s">
        <v>712</v>
      </c>
      <c r="D638" s="292" t="s">
        <v>232</v>
      </c>
      <c r="E638" s="9" t="s">
        <v>3188</v>
      </c>
      <c r="F638" s="9" t="s">
        <v>3188</v>
      </c>
      <c r="G638" s="297" t="s">
        <v>3189</v>
      </c>
      <c r="H638" s="9" t="s">
        <v>3189</v>
      </c>
      <c r="I638" s="28" t="s">
        <v>186</v>
      </c>
      <c r="J638" s="40">
        <v>551.33501259445802</v>
      </c>
      <c r="K638" s="40">
        <f>J638-(J638*L638)</f>
        <v>503.42399999999964</v>
      </c>
      <c r="L638" s="89">
        <v>8.6900000000000005E-2</v>
      </c>
      <c r="M638" s="28" t="s">
        <v>3096</v>
      </c>
      <c r="N638" s="54" t="s">
        <v>199</v>
      </c>
    </row>
    <row r="639" spans="1:14" ht="12.5" x14ac:dyDescent="0.25">
      <c r="A639" s="64" t="s">
        <v>105</v>
      </c>
      <c r="B639" s="28" t="s">
        <v>106</v>
      </c>
      <c r="C639" s="9" t="s">
        <v>712</v>
      </c>
      <c r="D639" s="292" t="s">
        <v>232</v>
      </c>
      <c r="E639" s="9" t="s">
        <v>3190</v>
      </c>
      <c r="F639" s="9" t="s">
        <v>3190</v>
      </c>
      <c r="G639" s="297" t="s">
        <v>3191</v>
      </c>
      <c r="H639" s="9" t="s">
        <v>3191</v>
      </c>
      <c r="I639" s="28" t="s">
        <v>186</v>
      </c>
      <c r="J639" s="40">
        <v>577.75314861461004</v>
      </c>
      <c r="K639" s="40">
        <f>J639-(J639*L639)</f>
        <v>527.5464000000004</v>
      </c>
      <c r="L639" s="89">
        <v>8.6900000000000005E-2</v>
      </c>
      <c r="M639" s="28" t="s">
        <v>3096</v>
      </c>
      <c r="N639" s="54" t="s">
        <v>199</v>
      </c>
    </row>
    <row r="640" spans="1:14" ht="12.5" x14ac:dyDescent="0.25">
      <c r="A640" s="64" t="s">
        <v>105</v>
      </c>
      <c r="B640" s="28" t="s">
        <v>106</v>
      </c>
      <c r="C640" s="9" t="s">
        <v>712</v>
      </c>
      <c r="D640" s="292" t="s">
        <v>232</v>
      </c>
      <c r="E640" s="9" t="s">
        <v>3192</v>
      </c>
      <c r="F640" s="9" t="s">
        <v>3192</v>
      </c>
      <c r="G640" s="297" t="s">
        <v>3193</v>
      </c>
      <c r="H640" s="9" t="s">
        <v>3193</v>
      </c>
      <c r="I640" s="28" t="s">
        <v>186</v>
      </c>
      <c r="J640" s="40">
        <v>604.17128463476104</v>
      </c>
      <c r="K640" s="40">
        <f>J640-(J640*L640)</f>
        <v>551.66880000000026</v>
      </c>
      <c r="L640" s="89">
        <v>8.6900000000000005E-2</v>
      </c>
      <c r="M640" s="28" t="s">
        <v>3096</v>
      </c>
      <c r="N640" s="54" t="s">
        <v>199</v>
      </c>
    </row>
    <row r="641" spans="1:14" ht="12.5" x14ac:dyDescent="0.25">
      <c r="A641" s="64" t="s">
        <v>105</v>
      </c>
      <c r="B641" s="28" t="s">
        <v>106</v>
      </c>
      <c r="C641" s="9" t="s">
        <v>712</v>
      </c>
      <c r="D641" s="292" t="s">
        <v>232</v>
      </c>
      <c r="E641" s="9" t="s">
        <v>3194</v>
      </c>
      <c r="F641" s="9" t="s">
        <v>3194</v>
      </c>
      <c r="G641" s="297" t="s">
        <v>3195</v>
      </c>
      <c r="H641" s="9" t="s">
        <v>3195</v>
      </c>
      <c r="I641" s="28" t="s">
        <v>186</v>
      </c>
      <c r="J641" s="40">
        <v>655.85894206549096</v>
      </c>
      <c r="K641" s="40">
        <f>J641-(J641*L641)</f>
        <v>598.86479999999983</v>
      </c>
      <c r="L641" s="89">
        <v>8.6900000000000005E-2</v>
      </c>
      <c r="M641" s="28" t="s">
        <v>3096</v>
      </c>
      <c r="N641" s="54" t="s">
        <v>199</v>
      </c>
    </row>
    <row r="642" spans="1:14" ht="50" x14ac:dyDescent="0.25">
      <c r="A642" s="64" t="s">
        <v>125</v>
      </c>
      <c r="B642" s="28" t="s">
        <v>126</v>
      </c>
      <c r="C642" s="28" t="s">
        <v>651</v>
      </c>
      <c r="D642" s="292" t="s">
        <v>232</v>
      </c>
      <c r="E642" s="28" t="s">
        <v>2976</v>
      </c>
      <c r="F642" s="90" t="s">
        <v>2977</v>
      </c>
      <c r="G642" s="293" t="s">
        <v>2978</v>
      </c>
      <c r="H642" s="21" t="s">
        <v>2979</v>
      </c>
      <c r="I642" s="28" t="s">
        <v>186</v>
      </c>
      <c r="J642" s="40">
        <v>545.11</v>
      </c>
      <c r="K642" s="40">
        <v>545.11</v>
      </c>
      <c r="L642" s="105">
        <v>0</v>
      </c>
      <c r="M642" s="28"/>
      <c r="N642" s="50">
        <v>0.02</v>
      </c>
    </row>
    <row r="643" spans="1:14" ht="50" x14ac:dyDescent="0.25">
      <c r="A643" s="64" t="s">
        <v>125</v>
      </c>
      <c r="B643" s="28" t="s">
        <v>126</v>
      </c>
      <c r="C643" s="28" t="s">
        <v>651</v>
      </c>
      <c r="D643" s="292" t="s">
        <v>232</v>
      </c>
      <c r="E643" s="28" t="s">
        <v>2980</v>
      </c>
      <c r="F643" s="90" t="s">
        <v>2977</v>
      </c>
      <c r="G643" s="293" t="s">
        <v>2981</v>
      </c>
      <c r="H643" s="21" t="s">
        <v>2979</v>
      </c>
      <c r="I643" s="28" t="s">
        <v>186</v>
      </c>
      <c r="J643" s="40">
        <v>218.04</v>
      </c>
      <c r="K643" s="40">
        <v>218.04</v>
      </c>
      <c r="L643" s="105">
        <v>0</v>
      </c>
      <c r="M643" s="28"/>
      <c r="N643" s="50">
        <v>0.02</v>
      </c>
    </row>
    <row r="644" spans="1:14" ht="12.5" x14ac:dyDescent="0.25">
      <c r="A644" s="64" t="s">
        <v>125</v>
      </c>
      <c r="B644" s="28" t="s">
        <v>126</v>
      </c>
      <c r="C644" s="28" t="s">
        <v>469</v>
      </c>
      <c r="D644" s="292" t="s">
        <v>232</v>
      </c>
      <c r="E644" s="28" t="s">
        <v>2982</v>
      </c>
      <c r="F644" s="21" t="s">
        <v>2983</v>
      </c>
      <c r="G644" s="293" t="s">
        <v>2984</v>
      </c>
      <c r="H644" s="21" t="s">
        <v>2985</v>
      </c>
      <c r="I644" s="28" t="s">
        <v>186</v>
      </c>
      <c r="J644" s="40">
        <v>655.44</v>
      </c>
      <c r="K644" s="40">
        <v>642.33000000000004</v>
      </c>
      <c r="L644" s="105">
        <v>0.02</v>
      </c>
      <c r="M644" s="28"/>
      <c r="N644" s="50">
        <v>0</v>
      </c>
    </row>
    <row r="645" spans="1:14" ht="12.5" x14ac:dyDescent="0.25">
      <c r="A645" s="64" t="s">
        <v>125</v>
      </c>
      <c r="B645" s="28" t="s">
        <v>126</v>
      </c>
      <c r="C645" s="28" t="s">
        <v>489</v>
      </c>
      <c r="D645" s="292" t="s">
        <v>232</v>
      </c>
      <c r="E645" s="28" t="s">
        <v>2986</v>
      </c>
      <c r="F645" s="21" t="s">
        <v>2986</v>
      </c>
      <c r="G645" s="293" t="s">
        <v>2987</v>
      </c>
      <c r="H645" s="21" t="s">
        <v>2988</v>
      </c>
      <c r="I645" s="28" t="s">
        <v>186</v>
      </c>
      <c r="J645" s="40">
        <v>360.04</v>
      </c>
      <c r="K645" s="40">
        <v>360.04</v>
      </c>
      <c r="L645" s="105">
        <v>0</v>
      </c>
      <c r="M645" s="28"/>
      <c r="N645" s="54" t="s">
        <v>199</v>
      </c>
    </row>
    <row r="646" spans="1:14" ht="12.5" x14ac:dyDescent="0.25">
      <c r="A646" s="64" t="s">
        <v>125</v>
      </c>
      <c r="B646" s="28" t="s">
        <v>126</v>
      </c>
      <c r="C646" s="28" t="s">
        <v>489</v>
      </c>
      <c r="D646" s="292" t="s">
        <v>232</v>
      </c>
      <c r="E646" s="28" t="s">
        <v>2989</v>
      </c>
      <c r="F646" s="21" t="s">
        <v>2989</v>
      </c>
      <c r="G646" s="293" t="s">
        <v>2987</v>
      </c>
      <c r="H646" s="21" t="s">
        <v>2990</v>
      </c>
      <c r="I646" s="28" t="s">
        <v>186</v>
      </c>
      <c r="J646" s="40">
        <v>450</v>
      </c>
      <c r="K646" s="40">
        <v>450</v>
      </c>
      <c r="L646" s="105">
        <v>0</v>
      </c>
      <c r="M646" s="28"/>
      <c r="N646" s="54" t="s">
        <v>199</v>
      </c>
    </row>
    <row r="647" spans="1:14" ht="12.5" x14ac:dyDescent="0.25">
      <c r="A647" s="64" t="s">
        <v>146</v>
      </c>
      <c r="B647" s="28" t="s">
        <v>147</v>
      </c>
      <c r="C647" s="28" t="s">
        <v>601</v>
      </c>
      <c r="D647" s="292" t="s">
        <v>232</v>
      </c>
      <c r="E647" s="28" t="s">
        <v>2991</v>
      </c>
      <c r="F647" s="21" t="s">
        <v>199</v>
      </c>
      <c r="G647" s="293" t="s">
        <v>2992</v>
      </c>
      <c r="H647" s="21" t="s">
        <v>2993</v>
      </c>
      <c r="I647" s="28" t="s">
        <v>186</v>
      </c>
      <c r="J647" s="40">
        <v>113.99</v>
      </c>
      <c r="K647" s="40">
        <v>113.99</v>
      </c>
      <c r="L647" s="105">
        <v>0</v>
      </c>
      <c r="M647" s="28"/>
      <c r="N647" s="50">
        <v>0</v>
      </c>
    </row>
    <row r="648" spans="1:14" ht="12.5" x14ac:dyDescent="0.25">
      <c r="A648" s="64" t="s">
        <v>146</v>
      </c>
      <c r="B648" s="28" t="s">
        <v>147</v>
      </c>
      <c r="C648" s="28" t="s">
        <v>601</v>
      </c>
      <c r="D648" s="292" t="s">
        <v>232</v>
      </c>
      <c r="E648" s="28" t="s">
        <v>2994</v>
      </c>
      <c r="F648" s="21" t="s">
        <v>199</v>
      </c>
      <c r="G648" s="293" t="s">
        <v>2992</v>
      </c>
      <c r="H648" s="21" t="s">
        <v>2995</v>
      </c>
      <c r="I648" s="28" t="s">
        <v>186</v>
      </c>
      <c r="J648" s="40">
        <v>194.4</v>
      </c>
      <c r="K648" s="40">
        <v>194.4</v>
      </c>
      <c r="L648" s="105">
        <v>0</v>
      </c>
      <c r="M648" s="28"/>
      <c r="N648" s="50">
        <v>0</v>
      </c>
    </row>
    <row r="649" spans="1:14" ht="62.5" x14ac:dyDescent="0.25">
      <c r="A649" s="64" t="s">
        <v>146</v>
      </c>
      <c r="B649" s="28" t="s">
        <v>147</v>
      </c>
      <c r="C649" s="28" t="s">
        <v>199</v>
      </c>
      <c r="D649" s="292" t="s">
        <v>232</v>
      </c>
      <c r="E649" s="28" t="s">
        <v>199</v>
      </c>
      <c r="F649" s="21" t="s">
        <v>199</v>
      </c>
      <c r="G649" s="293" t="s">
        <v>2996</v>
      </c>
      <c r="H649" s="21" t="s">
        <v>2997</v>
      </c>
      <c r="I649" s="28" t="s">
        <v>2998</v>
      </c>
      <c r="J649" s="40" t="s">
        <v>1772</v>
      </c>
      <c r="K649" s="40" t="s">
        <v>1772</v>
      </c>
      <c r="L649" s="105">
        <v>0.01</v>
      </c>
      <c r="M649" s="28"/>
      <c r="N649" s="50">
        <v>0</v>
      </c>
    </row>
    <row r="650" spans="1:14" ht="12.5" x14ac:dyDescent="0.25">
      <c r="A650" s="64" t="s">
        <v>156</v>
      </c>
      <c r="B650" s="28" t="s">
        <v>157</v>
      </c>
      <c r="C650" s="21" t="s">
        <v>252</v>
      </c>
      <c r="D650" s="292" t="s">
        <v>232</v>
      </c>
      <c r="E650" s="21" t="s">
        <v>2621</v>
      </c>
      <c r="F650" s="21" t="s">
        <v>199</v>
      </c>
      <c r="G650" s="293" t="s">
        <v>2621</v>
      </c>
      <c r="H650" s="42" t="s">
        <v>2999</v>
      </c>
      <c r="I650" s="21" t="s">
        <v>186</v>
      </c>
      <c r="J650" s="48">
        <v>286.35000000000002</v>
      </c>
      <c r="K650" s="49">
        <f>J650-(J650*L650)</f>
        <v>283.48650000000004</v>
      </c>
      <c r="L650" s="105">
        <v>0.01</v>
      </c>
      <c r="M650" s="41">
        <v>0.02</v>
      </c>
      <c r="N650" s="50"/>
    </row>
    <row r="651" spans="1:14" ht="12.5" x14ac:dyDescent="0.25">
      <c r="A651" s="64" t="s">
        <v>156</v>
      </c>
      <c r="B651" s="28" t="s">
        <v>157</v>
      </c>
      <c r="C651" s="21" t="s">
        <v>252</v>
      </c>
      <c r="D651" s="292" t="s">
        <v>232</v>
      </c>
      <c r="E651" s="21" t="s">
        <v>2627</v>
      </c>
      <c r="F651" s="21" t="s">
        <v>199</v>
      </c>
      <c r="G651" s="293" t="s">
        <v>2627</v>
      </c>
      <c r="H651" s="42" t="s">
        <v>3000</v>
      </c>
      <c r="I651" s="21" t="s">
        <v>186</v>
      </c>
      <c r="J651" s="48">
        <v>784.99</v>
      </c>
      <c r="K651" s="49">
        <f>J651-(J651*L651)</f>
        <v>777.14009999999996</v>
      </c>
      <c r="L651" s="105">
        <v>0.01</v>
      </c>
      <c r="M651" s="41">
        <v>0.02</v>
      </c>
      <c r="N651" s="50"/>
    </row>
    <row r="652" spans="1:14" ht="12.5" x14ac:dyDescent="0.25">
      <c r="A652" s="64" t="s">
        <v>156</v>
      </c>
      <c r="B652" s="28" t="s">
        <v>157</v>
      </c>
      <c r="C652" s="21" t="s">
        <v>252</v>
      </c>
      <c r="D652" s="292" t="s">
        <v>232</v>
      </c>
      <c r="E652" s="21" t="s">
        <v>3001</v>
      </c>
      <c r="F652" s="21" t="s">
        <v>199</v>
      </c>
      <c r="G652" s="293" t="s">
        <v>3001</v>
      </c>
      <c r="H652" s="42" t="s">
        <v>3002</v>
      </c>
      <c r="I652" s="21" t="s">
        <v>186</v>
      </c>
      <c r="J652" s="48">
        <v>489.89</v>
      </c>
      <c r="K652" s="49">
        <f>J652-(J652*L652)</f>
        <v>484.99109999999996</v>
      </c>
      <c r="L652" s="105">
        <v>0.01</v>
      </c>
      <c r="M652" s="41">
        <v>0.02</v>
      </c>
      <c r="N652" s="50"/>
    </row>
    <row r="653" spans="1:14" ht="12.5" x14ac:dyDescent="0.25">
      <c r="A653" s="64" t="s">
        <v>156</v>
      </c>
      <c r="B653" s="28" t="s">
        <v>157</v>
      </c>
      <c r="C653" s="21" t="s">
        <v>252</v>
      </c>
      <c r="D653" s="292" t="s">
        <v>232</v>
      </c>
      <c r="E653" s="21" t="s">
        <v>3003</v>
      </c>
      <c r="F653" s="21" t="s">
        <v>199</v>
      </c>
      <c r="G653" s="293" t="s">
        <v>3003</v>
      </c>
      <c r="H653" s="42" t="s">
        <v>3004</v>
      </c>
      <c r="I653" s="21" t="s">
        <v>186</v>
      </c>
      <c r="J653" s="48">
        <v>1303.3800000000001</v>
      </c>
      <c r="K653" s="49">
        <f>J653-(J653*L653)</f>
        <v>1290.3462000000002</v>
      </c>
      <c r="L653" s="105">
        <v>0.01</v>
      </c>
      <c r="M653" s="41">
        <v>0.02</v>
      </c>
      <c r="N653" s="50"/>
    </row>
    <row r="654" spans="1:14" ht="12.5" x14ac:dyDescent="0.25">
      <c r="A654" s="64" t="s">
        <v>156</v>
      </c>
      <c r="B654" s="28" t="s">
        <v>157</v>
      </c>
      <c r="C654" s="21" t="s">
        <v>252</v>
      </c>
      <c r="D654" s="292" t="s">
        <v>232</v>
      </c>
      <c r="E654" s="21" t="s">
        <v>2636</v>
      </c>
      <c r="F654" s="21" t="s">
        <v>199</v>
      </c>
      <c r="G654" s="293" t="s">
        <v>2636</v>
      </c>
      <c r="H654" s="42" t="s">
        <v>3005</v>
      </c>
      <c r="I654" s="21" t="s">
        <v>186</v>
      </c>
      <c r="J654" s="48">
        <v>765.24</v>
      </c>
      <c r="K654" s="49">
        <f>J654-(J654*L654)</f>
        <v>757.58760000000007</v>
      </c>
      <c r="L654" s="105">
        <v>0.01</v>
      </c>
      <c r="M654" s="41">
        <v>0.02</v>
      </c>
      <c r="N654" s="50"/>
    </row>
    <row r="655" spans="1:14" ht="12.5" x14ac:dyDescent="0.25">
      <c r="A655" s="64" t="s">
        <v>156</v>
      </c>
      <c r="B655" s="28" t="s">
        <v>157</v>
      </c>
      <c r="C655" s="21" t="s">
        <v>252</v>
      </c>
      <c r="D655" s="292" t="s">
        <v>232</v>
      </c>
      <c r="E655" s="21" t="s">
        <v>2642</v>
      </c>
      <c r="F655" s="21" t="s">
        <v>199</v>
      </c>
      <c r="G655" s="293" t="s">
        <v>2642</v>
      </c>
      <c r="H655" s="42" t="s">
        <v>3006</v>
      </c>
      <c r="I655" s="21" t="s">
        <v>186</v>
      </c>
      <c r="J655" s="48">
        <v>2137.73</v>
      </c>
      <c r="K655" s="49">
        <f>J655-(J655*L655)</f>
        <v>2116.3526999999999</v>
      </c>
      <c r="L655" s="105">
        <v>0.01</v>
      </c>
      <c r="M655" s="41">
        <v>0.02</v>
      </c>
      <c r="N655" s="50"/>
    </row>
    <row r="656" spans="1:14" ht="12.5" x14ac:dyDescent="0.25">
      <c r="A656" s="64" t="s">
        <v>156</v>
      </c>
      <c r="B656" s="28" t="s">
        <v>157</v>
      </c>
      <c r="C656" s="42" t="s">
        <v>1133</v>
      </c>
      <c r="D656" s="292" t="s">
        <v>232</v>
      </c>
      <c r="E656" s="42" t="s">
        <v>3007</v>
      </c>
      <c r="F656" s="42" t="s">
        <v>3007</v>
      </c>
      <c r="G656" s="300" t="s">
        <v>3008</v>
      </c>
      <c r="H656" s="42" t="s">
        <v>3009</v>
      </c>
      <c r="I656" s="21" t="s">
        <v>186</v>
      </c>
      <c r="J656" s="40">
        <v>1806.95</v>
      </c>
      <c r="K656" s="49">
        <f>J656-(J656*L656)</f>
        <v>1788.8805</v>
      </c>
      <c r="L656" s="255">
        <v>0.01</v>
      </c>
      <c r="M656" s="41">
        <v>0.02</v>
      </c>
      <c r="N656" s="50"/>
    </row>
    <row r="657" spans="1:14" ht="12.5" x14ac:dyDescent="0.25">
      <c r="A657" s="64" t="s">
        <v>156</v>
      </c>
      <c r="B657" s="28" t="s">
        <v>157</v>
      </c>
      <c r="C657" s="42" t="s">
        <v>1133</v>
      </c>
      <c r="D657" s="292" t="s">
        <v>232</v>
      </c>
      <c r="E657" s="42" t="s">
        <v>3010</v>
      </c>
      <c r="F657" s="42" t="s">
        <v>3010</v>
      </c>
      <c r="G657" s="300" t="s">
        <v>3011</v>
      </c>
      <c r="H657" s="42" t="s">
        <v>3012</v>
      </c>
      <c r="I657" s="21" t="s">
        <v>186</v>
      </c>
      <c r="J657" s="40">
        <v>3569.47</v>
      </c>
      <c r="K657" s="49">
        <f>J657-(J657*L657)</f>
        <v>3533.7752999999998</v>
      </c>
      <c r="L657" s="255">
        <v>0.01</v>
      </c>
      <c r="M657" s="41">
        <v>0.02</v>
      </c>
      <c r="N657" s="50"/>
    </row>
    <row r="658" spans="1:14" ht="12.5" x14ac:dyDescent="0.25">
      <c r="A658" s="64" t="s">
        <v>156</v>
      </c>
      <c r="B658" s="28" t="s">
        <v>157</v>
      </c>
      <c r="C658" s="42" t="s">
        <v>1133</v>
      </c>
      <c r="D658" s="292" t="s">
        <v>232</v>
      </c>
      <c r="E658" s="42" t="s">
        <v>3013</v>
      </c>
      <c r="F658" s="42" t="s">
        <v>3013</v>
      </c>
      <c r="G658" s="300" t="s">
        <v>3014</v>
      </c>
      <c r="H658" s="42" t="s">
        <v>3015</v>
      </c>
      <c r="I658" s="21" t="s">
        <v>186</v>
      </c>
      <c r="J658" s="40">
        <v>5401.11</v>
      </c>
      <c r="K658" s="49">
        <f>J658-(J658*L658)</f>
        <v>5347.0989</v>
      </c>
      <c r="L658" s="255">
        <v>0.01</v>
      </c>
      <c r="M658" s="41">
        <v>0.02</v>
      </c>
      <c r="N658" s="50"/>
    </row>
    <row r="659" spans="1:14" ht="12.5" x14ac:dyDescent="0.25">
      <c r="A659" s="64" t="s">
        <v>156</v>
      </c>
      <c r="B659" s="28" t="s">
        <v>157</v>
      </c>
      <c r="C659" s="42" t="s">
        <v>1133</v>
      </c>
      <c r="D659" s="292" t="s">
        <v>232</v>
      </c>
      <c r="E659" s="42" t="s">
        <v>3016</v>
      </c>
      <c r="F659" s="42" t="s">
        <v>3016</v>
      </c>
      <c r="G659" s="300" t="s">
        <v>3017</v>
      </c>
      <c r="H659" s="42" t="s">
        <v>3018</v>
      </c>
      <c r="I659" s="21" t="s">
        <v>186</v>
      </c>
      <c r="J659" s="40">
        <v>1275.73</v>
      </c>
      <c r="K659" s="49">
        <f>J659-(J659*L659)</f>
        <v>1262.9727</v>
      </c>
      <c r="L659" s="255">
        <v>0.01</v>
      </c>
      <c r="M659" s="41">
        <v>0.02</v>
      </c>
      <c r="N659" s="50"/>
    </row>
    <row r="660" spans="1:14" ht="12.5" x14ac:dyDescent="0.25">
      <c r="A660" s="64" t="s">
        <v>156</v>
      </c>
      <c r="B660" s="28" t="s">
        <v>157</v>
      </c>
      <c r="C660" s="42" t="s">
        <v>1133</v>
      </c>
      <c r="D660" s="292" t="s">
        <v>232</v>
      </c>
      <c r="E660" s="42" t="s">
        <v>3019</v>
      </c>
      <c r="F660" s="42" t="s">
        <v>3019</v>
      </c>
      <c r="G660" s="300" t="s">
        <v>3017</v>
      </c>
      <c r="H660" s="42" t="s">
        <v>3020</v>
      </c>
      <c r="I660" s="21" t="s">
        <v>186</v>
      </c>
      <c r="J660" s="40">
        <v>2591.94</v>
      </c>
      <c r="K660" s="49">
        <f>J660-(J660*L660)</f>
        <v>2566.0205999999998</v>
      </c>
      <c r="L660" s="255">
        <v>0.01</v>
      </c>
      <c r="M660" s="41">
        <v>0.02</v>
      </c>
      <c r="N660" s="50"/>
    </row>
    <row r="661" spans="1:14" ht="12.5" x14ac:dyDescent="0.25">
      <c r="A661" s="64" t="s">
        <v>156</v>
      </c>
      <c r="B661" s="28" t="s">
        <v>157</v>
      </c>
      <c r="C661" s="42" t="s">
        <v>1133</v>
      </c>
      <c r="D661" s="292" t="s">
        <v>232</v>
      </c>
      <c r="E661" s="42" t="s">
        <v>3021</v>
      </c>
      <c r="F661" s="42" t="s">
        <v>3021</v>
      </c>
      <c r="G661" s="300" t="s">
        <v>3017</v>
      </c>
      <c r="H661" s="42" t="s">
        <v>3022</v>
      </c>
      <c r="I661" s="21" t="s">
        <v>186</v>
      </c>
      <c r="J661" s="40">
        <v>3929.87</v>
      </c>
      <c r="K661" s="49">
        <f>J661-(J661*L661)</f>
        <v>3890.5713000000001</v>
      </c>
      <c r="L661" s="255">
        <v>0.01</v>
      </c>
      <c r="M661" s="41">
        <v>0.02</v>
      </c>
      <c r="N661" s="50"/>
    </row>
    <row r="662" spans="1:14" ht="12.5" x14ac:dyDescent="0.25">
      <c r="A662" s="64" t="s">
        <v>156</v>
      </c>
      <c r="B662" s="28" t="s">
        <v>157</v>
      </c>
      <c r="C662" s="42" t="s">
        <v>1133</v>
      </c>
      <c r="D662" s="292" t="s">
        <v>232</v>
      </c>
      <c r="E662" s="42" t="s">
        <v>3023</v>
      </c>
      <c r="F662" s="42" t="s">
        <v>3023</v>
      </c>
      <c r="G662" s="300" t="s">
        <v>3008</v>
      </c>
      <c r="H662" s="42" t="s">
        <v>3024</v>
      </c>
      <c r="I662" s="21" t="s">
        <v>186</v>
      </c>
      <c r="J662" s="40">
        <v>997.48</v>
      </c>
      <c r="K662" s="49">
        <f>J662-(J662*L662)</f>
        <v>987.50520000000006</v>
      </c>
      <c r="L662" s="255">
        <v>0.01</v>
      </c>
      <c r="M662" s="41">
        <v>0.02</v>
      </c>
      <c r="N662" s="50"/>
    </row>
    <row r="663" spans="1:14" ht="12.5" x14ac:dyDescent="0.25">
      <c r="A663" s="64" t="s">
        <v>156</v>
      </c>
      <c r="B663" s="28" t="s">
        <v>157</v>
      </c>
      <c r="C663" s="42" t="s">
        <v>1133</v>
      </c>
      <c r="D663" s="292" t="s">
        <v>232</v>
      </c>
      <c r="E663" s="42" t="s">
        <v>3025</v>
      </c>
      <c r="F663" s="42" t="s">
        <v>3025</v>
      </c>
      <c r="G663" s="300" t="s">
        <v>3011</v>
      </c>
      <c r="H663" s="42" t="s">
        <v>3026</v>
      </c>
      <c r="I663" s="21" t="s">
        <v>186</v>
      </c>
      <c r="J663" s="40">
        <v>2185.39</v>
      </c>
      <c r="K663" s="49">
        <f>J663-(J663*L663)</f>
        <v>2163.5360999999998</v>
      </c>
      <c r="L663" s="255">
        <v>0.01</v>
      </c>
      <c r="M663" s="41">
        <v>0.02</v>
      </c>
      <c r="N663" s="50"/>
    </row>
    <row r="664" spans="1:14" ht="12.5" x14ac:dyDescent="0.25">
      <c r="A664" s="64" t="s">
        <v>156</v>
      </c>
      <c r="B664" s="28" t="s">
        <v>157</v>
      </c>
      <c r="C664" s="42" t="s">
        <v>1133</v>
      </c>
      <c r="D664" s="292" t="s">
        <v>232</v>
      </c>
      <c r="E664" s="42" t="s">
        <v>3027</v>
      </c>
      <c r="F664" s="42" t="s">
        <v>3027</v>
      </c>
      <c r="G664" s="300" t="s">
        <v>3014</v>
      </c>
      <c r="H664" s="42" t="s">
        <v>3028</v>
      </c>
      <c r="I664" s="21" t="s">
        <v>186</v>
      </c>
      <c r="J664" s="40">
        <v>3614.51</v>
      </c>
      <c r="K664" s="49">
        <f>J664-(J664*L664)</f>
        <v>3578.3649</v>
      </c>
      <c r="L664" s="255">
        <v>0.01</v>
      </c>
      <c r="M664" s="41">
        <v>0.02</v>
      </c>
      <c r="N664" s="50"/>
    </row>
    <row r="665" spans="1:14" ht="12.5" x14ac:dyDescent="0.25">
      <c r="A665" s="64" t="s">
        <v>156</v>
      </c>
      <c r="B665" s="28" t="s">
        <v>157</v>
      </c>
      <c r="C665" s="42" t="s">
        <v>1133</v>
      </c>
      <c r="D665" s="292" t="s">
        <v>232</v>
      </c>
      <c r="E665" s="42" t="s">
        <v>3029</v>
      </c>
      <c r="F665" s="42" t="s">
        <v>3029</v>
      </c>
      <c r="G665" s="300" t="s">
        <v>3030</v>
      </c>
      <c r="H665" s="42" t="s">
        <v>3031</v>
      </c>
      <c r="I665" s="21" t="s">
        <v>186</v>
      </c>
      <c r="J665" s="40">
        <v>2325.04</v>
      </c>
      <c r="K665" s="49">
        <f>J665-(J665*L665)</f>
        <v>2301.7896000000001</v>
      </c>
      <c r="L665" s="255">
        <v>0.01</v>
      </c>
      <c r="M665" s="41">
        <v>0.02</v>
      </c>
      <c r="N665" s="50"/>
    </row>
    <row r="666" spans="1:14" ht="12.5" x14ac:dyDescent="0.25">
      <c r="A666" s="64" t="s">
        <v>156</v>
      </c>
      <c r="B666" s="28" t="s">
        <v>157</v>
      </c>
      <c r="C666" s="42" t="s">
        <v>1133</v>
      </c>
      <c r="D666" s="292" t="s">
        <v>232</v>
      </c>
      <c r="E666" s="42" t="s">
        <v>3032</v>
      </c>
      <c r="F666" s="42" t="s">
        <v>3032</v>
      </c>
      <c r="G666" s="300" t="s">
        <v>3033</v>
      </c>
      <c r="H666" s="42" t="s">
        <v>3034</v>
      </c>
      <c r="I666" s="21" t="s">
        <v>186</v>
      </c>
      <c r="J666" s="40">
        <v>3069.52</v>
      </c>
      <c r="K666" s="49">
        <f>J666-(J666*L666)</f>
        <v>3038.8247999999999</v>
      </c>
      <c r="L666" s="255">
        <v>0.01</v>
      </c>
      <c r="M666" s="41">
        <v>0.02</v>
      </c>
      <c r="N666" s="50"/>
    </row>
    <row r="667" spans="1:14" ht="12.5" x14ac:dyDescent="0.25">
      <c r="A667" s="64" t="s">
        <v>156</v>
      </c>
      <c r="B667" s="28" t="s">
        <v>157</v>
      </c>
      <c r="C667" s="42" t="s">
        <v>1133</v>
      </c>
      <c r="D667" s="292" t="s">
        <v>232</v>
      </c>
      <c r="E667" s="42" t="s">
        <v>3035</v>
      </c>
      <c r="F667" s="42" t="s">
        <v>3035</v>
      </c>
      <c r="G667" s="300" t="s">
        <v>3036</v>
      </c>
      <c r="H667" s="42" t="s">
        <v>3037</v>
      </c>
      <c r="I667" s="21" t="s">
        <v>186</v>
      </c>
      <c r="J667" s="40">
        <v>3899.24</v>
      </c>
      <c r="K667" s="49">
        <f>J667-(J667*L667)</f>
        <v>3860.2475999999997</v>
      </c>
      <c r="L667" s="255">
        <v>0.01</v>
      </c>
      <c r="M667" s="41">
        <v>0.02</v>
      </c>
      <c r="N667" s="50"/>
    </row>
    <row r="668" spans="1:14" ht="12.5" x14ac:dyDescent="0.25">
      <c r="A668" s="64" t="s">
        <v>156</v>
      </c>
      <c r="B668" s="28" t="s">
        <v>157</v>
      </c>
      <c r="C668" s="42" t="s">
        <v>1133</v>
      </c>
      <c r="D668" s="292" t="s">
        <v>232</v>
      </c>
      <c r="E668" s="42" t="s">
        <v>3038</v>
      </c>
      <c r="F668" s="42" t="s">
        <v>3038</v>
      </c>
      <c r="G668" s="300" t="s">
        <v>3033</v>
      </c>
      <c r="H668" s="42" t="s">
        <v>3039</v>
      </c>
      <c r="I668" s="21" t="s">
        <v>186</v>
      </c>
      <c r="J668" s="40">
        <v>3781.76</v>
      </c>
      <c r="K668" s="49">
        <f>J668-(J668*L668)</f>
        <v>3743.9424000000004</v>
      </c>
      <c r="L668" s="255">
        <v>0.01</v>
      </c>
      <c r="M668" s="41">
        <v>0.02</v>
      </c>
      <c r="N668" s="50"/>
    </row>
    <row r="669" spans="1:14" ht="12.5" x14ac:dyDescent="0.25">
      <c r="A669" s="64" t="s">
        <v>156</v>
      </c>
      <c r="B669" s="28" t="s">
        <v>157</v>
      </c>
      <c r="C669" s="42" t="s">
        <v>1133</v>
      </c>
      <c r="D669" s="292" t="s">
        <v>232</v>
      </c>
      <c r="E669" s="42" t="s">
        <v>3040</v>
      </c>
      <c r="F669" s="42" t="s">
        <v>3040</v>
      </c>
      <c r="G669" s="300" t="s">
        <v>3041</v>
      </c>
      <c r="H669" s="42" t="s">
        <v>3042</v>
      </c>
      <c r="I669" s="21" t="s">
        <v>186</v>
      </c>
      <c r="J669" s="40">
        <v>5080.2</v>
      </c>
      <c r="K669" s="49">
        <f>J669-(J669*L669)</f>
        <v>5029.3980000000001</v>
      </c>
      <c r="L669" s="255">
        <v>0.01</v>
      </c>
      <c r="M669" s="41">
        <v>0.02</v>
      </c>
      <c r="N669" s="50"/>
    </row>
    <row r="670" spans="1:14" ht="12.5" x14ac:dyDescent="0.25">
      <c r="A670" s="64" t="s">
        <v>156</v>
      </c>
      <c r="B670" s="28" t="s">
        <v>157</v>
      </c>
      <c r="C670" s="42" t="s">
        <v>1133</v>
      </c>
      <c r="D670" s="292" t="s">
        <v>232</v>
      </c>
      <c r="E670" s="42" t="s">
        <v>3043</v>
      </c>
      <c r="F670" s="42" t="s">
        <v>3043</v>
      </c>
      <c r="G670" s="300" t="s">
        <v>3041</v>
      </c>
      <c r="H670" s="42" t="s">
        <v>3044</v>
      </c>
      <c r="I670" s="21" t="s">
        <v>186</v>
      </c>
      <c r="J670" s="40">
        <v>16183.58</v>
      </c>
      <c r="K670" s="49">
        <f>J670-(J670*L670)</f>
        <v>16021.744199999999</v>
      </c>
      <c r="L670" s="255">
        <v>0.01</v>
      </c>
      <c r="M670" s="41">
        <v>0.02</v>
      </c>
      <c r="N670" s="50"/>
    </row>
    <row r="671" spans="1:14" ht="12.5" x14ac:dyDescent="0.25">
      <c r="A671" s="64" t="s">
        <v>156</v>
      </c>
      <c r="B671" s="28" t="s">
        <v>157</v>
      </c>
      <c r="C671" s="42" t="s">
        <v>1133</v>
      </c>
      <c r="D671" s="292" t="s">
        <v>232</v>
      </c>
      <c r="E671" s="42" t="s">
        <v>3045</v>
      </c>
      <c r="F671" s="42" t="s">
        <v>3045</v>
      </c>
      <c r="G671" s="300" t="s">
        <v>3046</v>
      </c>
      <c r="H671" s="42" t="s">
        <v>3047</v>
      </c>
      <c r="I671" s="21" t="s">
        <v>186</v>
      </c>
      <c r="J671" s="40">
        <v>12777.03</v>
      </c>
      <c r="K671" s="49">
        <f>J671-(J671*L671)</f>
        <v>12649.259700000001</v>
      </c>
      <c r="L671" s="255">
        <v>0.01</v>
      </c>
      <c r="M671" s="41">
        <v>0.02</v>
      </c>
      <c r="N671" s="50"/>
    </row>
    <row r="672" spans="1:14" ht="12.5" x14ac:dyDescent="0.25">
      <c r="A672" s="64" t="s">
        <v>156</v>
      </c>
      <c r="B672" s="28" t="s">
        <v>157</v>
      </c>
      <c r="C672" s="42" t="s">
        <v>1133</v>
      </c>
      <c r="D672" s="292" t="s">
        <v>232</v>
      </c>
      <c r="E672" s="42" t="s">
        <v>3048</v>
      </c>
      <c r="F672" s="42" t="s">
        <v>3048</v>
      </c>
      <c r="G672" s="300" t="s">
        <v>3041</v>
      </c>
      <c r="H672" s="42" t="s">
        <v>3049</v>
      </c>
      <c r="I672" s="21" t="s">
        <v>186</v>
      </c>
      <c r="J672" s="40">
        <v>19550.63</v>
      </c>
      <c r="K672" s="49">
        <f>J672-(J672*L672)</f>
        <v>19355.1237</v>
      </c>
      <c r="L672" s="255">
        <v>0.01</v>
      </c>
      <c r="M672" s="41">
        <v>0.02</v>
      </c>
      <c r="N672" s="50"/>
    </row>
    <row r="673" spans="1:14" ht="12.5" x14ac:dyDescent="0.25">
      <c r="A673" s="64" t="s">
        <v>156</v>
      </c>
      <c r="B673" s="28" t="s">
        <v>157</v>
      </c>
      <c r="C673" s="42" t="s">
        <v>1133</v>
      </c>
      <c r="D673" s="292" t="s">
        <v>232</v>
      </c>
      <c r="E673" s="42" t="s">
        <v>3050</v>
      </c>
      <c r="F673" s="42" t="s">
        <v>3050</v>
      </c>
      <c r="G673" s="300" t="s">
        <v>3046</v>
      </c>
      <c r="H673" s="42" t="s">
        <v>3051</v>
      </c>
      <c r="I673" s="21" t="s">
        <v>186</v>
      </c>
      <c r="J673" s="40">
        <v>9860.23</v>
      </c>
      <c r="K673" s="49">
        <f>J673-(J673*L673)</f>
        <v>9761.6276999999991</v>
      </c>
      <c r="L673" s="255">
        <v>0.01</v>
      </c>
      <c r="M673" s="41">
        <v>0.02</v>
      </c>
      <c r="N673" s="50"/>
    </row>
    <row r="674" spans="1:14" ht="12.5" x14ac:dyDescent="0.25">
      <c r="A674" s="64" t="s">
        <v>156</v>
      </c>
      <c r="B674" s="28" t="s">
        <v>157</v>
      </c>
      <c r="C674" s="42" t="s">
        <v>1133</v>
      </c>
      <c r="D674" s="292" t="s">
        <v>232</v>
      </c>
      <c r="E674" s="42" t="s">
        <v>3052</v>
      </c>
      <c r="F674" s="42" t="s">
        <v>3052</v>
      </c>
      <c r="G674" s="300" t="s">
        <v>3041</v>
      </c>
      <c r="H674" s="42" t="s">
        <v>3053</v>
      </c>
      <c r="I674" s="21" t="s">
        <v>186</v>
      </c>
      <c r="J674" s="40">
        <v>15008.56</v>
      </c>
      <c r="K674" s="49">
        <f>J674-(J674*L674)</f>
        <v>14858.474399999999</v>
      </c>
      <c r="L674" s="255">
        <v>0.01</v>
      </c>
      <c r="M674" s="41">
        <v>0.02</v>
      </c>
      <c r="N674" s="50"/>
    </row>
    <row r="675" spans="1:14" ht="12.5" x14ac:dyDescent="0.25">
      <c r="A675" s="64" t="s">
        <v>156</v>
      </c>
      <c r="B675" s="28" t="s">
        <v>157</v>
      </c>
      <c r="C675" s="42" t="s">
        <v>2603</v>
      </c>
      <c r="D675" s="292" t="s">
        <v>232</v>
      </c>
      <c r="E675" s="56" t="s">
        <v>2966</v>
      </c>
      <c r="F675" s="56" t="s">
        <v>2966</v>
      </c>
      <c r="G675" s="300" t="s">
        <v>3054</v>
      </c>
      <c r="H675" s="42" t="s">
        <v>3055</v>
      </c>
      <c r="I675" s="21" t="s">
        <v>186</v>
      </c>
      <c r="J675" s="40">
        <v>4354.4584382871499</v>
      </c>
      <c r="K675" s="49">
        <f>J675-(J675*L675)</f>
        <v>4310.9138539042788</v>
      </c>
      <c r="L675" s="255">
        <v>0.01</v>
      </c>
      <c r="M675" s="41">
        <v>0.02</v>
      </c>
      <c r="N675" s="50"/>
    </row>
    <row r="676" spans="1:14" ht="12.5" x14ac:dyDescent="0.25">
      <c r="A676" s="64" t="s">
        <v>156</v>
      </c>
      <c r="B676" s="28" t="s">
        <v>157</v>
      </c>
      <c r="C676" s="42" t="s">
        <v>2603</v>
      </c>
      <c r="D676" s="292" t="s">
        <v>232</v>
      </c>
      <c r="E676" s="56" t="s">
        <v>3056</v>
      </c>
      <c r="F676" s="56" t="s">
        <v>3056</v>
      </c>
      <c r="G676" s="300" t="s">
        <v>3054</v>
      </c>
      <c r="H676" s="42" t="s">
        <v>3057</v>
      </c>
      <c r="I676" s="21" t="s">
        <v>186</v>
      </c>
      <c r="J676" s="40">
        <v>8294.2065491183894</v>
      </c>
      <c r="K676" s="49">
        <f>J676-(J676*L676)</f>
        <v>8211.2644836272048</v>
      </c>
      <c r="L676" s="255">
        <v>0.01</v>
      </c>
      <c r="M676" s="41">
        <v>0.02</v>
      </c>
      <c r="N676" s="50"/>
    </row>
    <row r="677" spans="1:14" ht="12.5" x14ac:dyDescent="0.25">
      <c r="A677" s="64" t="s">
        <v>156</v>
      </c>
      <c r="B677" s="28" t="s">
        <v>157</v>
      </c>
      <c r="C677" s="42" t="s">
        <v>2603</v>
      </c>
      <c r="D677" s="292" t="s">
        <v>232</v>
      </c>
      <c r="E677" s="42" t="s">
        <v>2970</v>
      </c>
      <c r="F677" s="42" t="s">
        <v>2970</v>
      </c>
      <c r="G677" s="300" t="s">
        <v>3054</v>
      </c>
      <c r="H677" s="42" t="s">
        <v>3058</v>
      </c>
      <c r="I677" s="21" t="s">
        <v>186</v>
      </c>
      <c r="J677" s="40">
        <v>11508.2115869018</v>
      </c>
      <c r="K677" s="49">
        <f>J677-(J677*L677)</f>
        <v>11393.129471032782</v>
      </c>
      <c r="L677" s="255">
        <v>0.01</v>
      </c>
      <c r="M677" s="41">
        <v>0.02</v>
      </c>
      <c r="N677" s="50"/>
    </row>
    <row r="678" spans="1:14" ht="12.5" x14ac:dyDescent="0.25">
      <c r="A678" s="64" t="s">
        <v>156</v>
      </c>
      <c r="B678" s="28" t="s">
        <v>157</v>
      </c>
      <c r="C678" s="42" t="s">
        <v>2603</v>
      </c>
      <c r="D678" s="292" t="s">
        <v>232</v>
      </c>
      <c r="E678" s="42" t="s">
        <v>3059</v>
      </c>
      <c r="F678" s="42" t="s">
        <v>3059</v>
      </c>
      <c r="G678" s="300" t="s">
        <v>3054</v>
      </c>
      <c r="H678" s="42" t="s">
        <v>3060</v>
      </c>
      <c r="I678" s="21" t="s">
        <v>186</v>
      </c>
      <c r="J678" s="40">
        <v>14100.1511335013</v>
      </c>
      <c r="K678" s="49">
        <f>J678-(J678*L678)</f>
        <v>13959.149622166287</v>
      </c>
      <c r="L678" s="255">
        <v>0.01</v>
      </c>
      <c r="M678" s="41">
        <v>0.02</v>
      </c>
      <c r="N678" s="50"/>
    </row>
    <row r="679" spans="1:14" ht="12.5" x14ac:dyDescent="0.25">
      <c r="A679" s="64" t="s">
        <v>156</v>
      </c>
      <c r="B679" s="28" t="s">
        <v>157</v>
      </c>
      <c r="C679" s="42" t="s">
        <v>2603</v>
      </c>
      <c r="D679" s="292" t="s">
        <v>232</v>
      </c>
      <c r="E679" s="42" t="s">
        <v>2973</v>
      </c>
      <c r="F679" s="42" t="s">
        <v>2973</v>
      </c>
      <c r="G679" s="300" t="s">
        <v>3054</v>
      </c>
      <c r="H679" s="42" t="s">
        <v>3061</v>
      </c>
      <c r="I679" s="21" t="s">
        <v>186</v>
      </c>
      <c r="J679" s="40">
        <v>16070.025188916899</v>
      </c>
      <c r="K679" s="49">
        <f>J679-(J679*L679)</f>
        <v>15909.32493702773</v>
      </c>
      <c r="L679" s="255">
        <v>0.01</v>
      </c>
      <c r="M679" s="41">
        <v>0.02</v>
      </c>
      <c r="N679" s="50"/>
    </row>
    <row r="680" spans="1:14" ht="12.5" x14ac:dyDescent="0.25">
      <c r="A680" s="64" t="s">
        <v>156</v>
      </c>
      <c r="B680" s="28" t="s">
        <v>157</v>
      </c>
      <c r="C680" s="42" t="s">
        <v>2603</v>
      </c>
      <c r="D680" s="292" t="s">
        <v>232</v>
      </c>
      <c r="E680" s="42" t="s">
        <v>2648</v>
      </c>
      <c r="F680" s="42" t="s">
        <v>2648</v>
      </c>
      <c r="G680" s="300" t="s">
        <v>2322</v>
      </c>
      <c r="H680" s="42" t="s">
        <v>3062</v>
      </c>
      <c r="I680" s="21" t="s">
        <v>186</v>
      </c>
      <c r="J680" s="40">
        <v>2587.0025188916902</v>
      </c>
      <c r="K680" s="49">
        <f>J680-(J680*L680)</f>
        <v>2561.1324937027734</v>
      </c>
      <c r="L680" s="255">
        <v>0.01</v>
      </c>
      <c r="M680" s="41">
        <v>0.02</v>
      </c>
      <c r="N680" s="50"/>
    </row>
    <row r="681" spans="1:14" ht="12.5" x14ac:dyDescent="0.25">
      <c r="A681" s="64" t="s">
        <v>156</v>
      </c>
      <c r="B681" s="28" t="s">
        <v>157</v>
      </c>
      <c r="C681" s="42" t="s">
        <v>2603</v>
      </c>
      <c r="D681" s="292" t="s">
        <v>232</v>
      </c>
      <c r="E681" s="42" t="s">
        <v>2676</v>
      </c>
      <c r="F681" s="42" t="s">
        <v>2676</v>
      </c>
      <c r="G681" s="300" t="s">
        <v>3054</v>
      </c>
      <c r="H681" s="42" t="s">
        <v>3063</v>
      </c>
      <c r="I681" s="21" t="s">
        <v>186</v>
      </c>
      <c r="J681" s="40">
        <v>2194.46</v>
      </c>
      <c r="K681" s="49">
        <f>J681-(J681*L681)</f>
        <v>2172.5154000000002</v>
      </c>
      <c r="L681" s="255">
        <v>0.01</v>
      </c>
      <c r="M681" s="41">
        <v>0.02</v>
      </c>
      <c r="N681" s="50"/>
    </row>
    <row r="682" spans="1:14" ht="12.5" x14ac:dyDescent="0.25">
      <c r="A682" s="64" t="s">
        <v>156</v>
      </c>
      <c r="B682" s="28" t="s">
        <v>157</v>
      </c>
      <c r="C682" s="42" t="s">
        <v>2603</v>
      </c>
      <c r="D682" s="292" t="s">
        <v>232</v>
      </c>
      <c r="E682" s="42" t="s">
        <v>2679</v>
      </c>
      <c r="F682" s="42" t="s">
        <v>2679</v>
      </c>
      <c r="G682" s="300" t="s">
        <v>3054</v>
      </c>
      <c r="H682" s="42" t="s">
        <v>3064</v>
      </c>
      <c r="I682" s="21" t="s">
        <v>186</v>
      </c>
      <c r="J682" s="40">
        <v>4239.29</v>
      </c>
      <c r="K682" s="49">
        <f>J682-(J682*L682)</f>
        <v>4196.8971000000001</v>
      </c>
      <c r="L682" s="255">
        <v>0.01</v>
      </c>
      <c r="M682" s="41">
        <v>0.02</v>
      </c>
      <c r="N682" s="50"/>
    </row>
    <row r="683" spans="1:14" ht="12.5" x14ac:dyDescent="0.25">
      <c r="A683" s="64" t="s">
        <v>156</v>
      </c>
      <c r="B683" s="28" t="s">
        <v>157</v>
      </c>
      <c r="C683" s="42" t="s">
        <v>2603</v>
      </c>
      <c r="D683" s="292" t="s">
        <v>232</v>
      </c>
      <c r="E683" s="42" t="s">
        <v>2682</v>
      </c>
      <c r="F683" s="42" t="s">
        <v>2682</v>
      </c>
      <c r="G683" s="300" t="s">
        <v>3054</v>
      </c>
      <c r="H683" s="42" t="s">
        <v>3065</v>
      </c>
      <c r="I683" s="21" t="s">
        <v>186</v>
      </c>
      <c r="J683" s="40">
        <v>5954.96</v>
      </c>
      <c r="K683" s="49">
        <f>J683-(J683*L683)</f>
        <v>5895.4103999999998</v>
      </c>
      <c r="L683" s="255">
        <v>0.01</v>
      </c>
      <c r="M683" s="41">
        <v>0.02</v>
      </c>
      <c r="N683" s="50"/>
    </row>
    <row r="684" spans="1:14" ht="12.5" x14ac:dyDescent="0.25">
      <c r="A684" s="64" t="s">
        <v>156</v>
      </c>
      <c r="B684" s="28" t="s">
        <v>157</v>
      </c>
      <c r="C684" s="42" t="s">
        <v>2603</v>
      </c>
      <c r="D684" s="292" t="s">
        <v>232</v>
      </c>
      <c r="E684" s="42" t="s">
        <v>2685</v>
      </c>
      <c r="F684" s="42" t="s">
        <v>2685</v>
      </c>
      <c r="G684" s="300" t="s">
        <v>3054</v>
      </c>
      <c r="H684" s="42" t="s">
        <v>3066</v>
      </c>
      <c r="I684" s="21" t="s">
        <v>186</v>
      </c>
      <c r="J684" s="40">
        <v>7730.48</v>
      </c>
      <c r="K684" s="49">
        <f>J684-(J684*L684)</f>
        <v>7653.1751999999997</v>
      </c>
      <c r="L684" s="255">
        <v>0.01</v>
      </c>
      <c r="M684" s="41">
        <v>0.02</v>
      </c>
      <c r="N684" s="50"/>
    </row>
    <row r="685" spans="1:14" ht="12.5" x14ac:dyDescent="0.25">
      <c r="A685" s="64" t="s">
        <v>156</v>
      </c>
      <c r="B685" s="28" t="s">
        <v>157</v>
      </c>
      <c r="C685" s="42" t="s">
        <v>2603</v>
      </c>
      <c r="D685" s="292" t="s">
        <v>232</v>
      </c>
      <c r="E685" s="42" t="s">
        <v>2688</v>
      </c>
      <c r="F685" s="42" t="s">
        <v>2688</v>
      </c>
      <c r="G685" s="300" t="s">
        <v>3054</v>
      </c>
      <c r="H685" s="42" t="s">
        <v>3067</v>
      </c>
      <c r="I685" s="21" t="s">
        <v>186</v>
      </c>
      <c r="J685" s="40">
        <v>9356.3700000000008</v>
      </c>
      <c r="K685" s="49">
        <f>J685-(J685*L685)</f>
        <v>9262.8063000000002</v>
      </c>
      <c r="L685" s="255">
        <v>0.01</v>
      </c>
      <c r="M685" s="41">
        <v>0.02</v>
      </c>
      <c r="N685" s="50"/>
    </row>
    <row r="686" spans="1:14" ht="12.5" x14ac:dyDescent="0.25">
      <c r="A686" s="64" t="s">
        <v>156</v>
      </c>
      <c r="B686" s="28" t="s">
        <v>157</v>
      </c>
      <c r="C686" s="42" t="s">
        <v>2603</v>
      </c>
      <c r="D686" s="292" t="s">
        <v>232</v>
      </c>
      <c r="E686" s="42" t="s">
        <v>3068</v>
      </c>
      <c r="F686" s="42" t="s">
        <v>3068</v>
      </c>
      <c r="G686" s="300" t="s">
        <v>3054</v>
      </c>
      <c r="H686" s="42" t="s">
        <v>3069</v>
      </c>
      <c r="I686" s="21" t="s">
        <v>186</v>
      </c>
      <c r="J686" s="40">
        <v>3132.09</v>
      </c>
      <c r="K686" s="49">
        <f>J686-(J686*L686)</f>
        <v>3100.7691</v>
      </c>
      <c r="L686" s="255">
        <v>0.01</v>
      </c>
      <c r="M686" s="41">
        <v>0.02</v>
      </c>
      <c r="N686" s="50"/>
    </row>
    <row r="687" spans="1:14" ht="12.5" x14ac:dyDescent="0.25">
      <c r="A687" s="64" t="s">
        <v>156</v>
      </c>
      <c r="B687" s="28" t="s">
        <v>157</v>
      </c>
      <c r="C687" s="42" t="s">
        <v>2603</v>
      </c>
      <c r="D687" s="292" t="s">
        <v>232</v>
      </c>
      <c r="E687" s="42" t="s">
        <v>3070</v>
      </c>
      <c r="F687" s="42" t="s">
        <v>3070</v>
      </c>
      <c r="G687" s="300" t="s">
        <v>3054</v>
      </c>
      <c r="H687" s="42" t="s">
        <v>3071</v>
      </c>
      <c r="I687" s="21" t="s">
        <v>186</v>
      </c>
      <c r="J687" s="40">
        <v>6084.63</v>
      </c>
      <c r="K687" s="49">
        <f>J687-(J687*L687)</f>
        <v>6023.7837</v>
      </c>
      <c r="L687" s="255">
        <v>0.01</v>
      </c>
      <c r="M687" s="41">
        <v>0.02</v>
      </c>
      <c r="N687" s="50"/>
    </row>
    <row r="688" spans="1:14" ht="12.5" x14ac:dyDescent="0.25">
      <c r="A688" s="64" t="s">
        <v>156</v>
      </c>
      <c r="B688" s="28" t="s">
        <v>157</v>
      </c>
      <c r="C688" s="42" t="s">
        <v>2603</v>
      </c>
      <c r="D688" s="292" t="s">
        <v>232</v>
      </c>
      <c r="E688" s="42" t="s">
        <v>3072</v>
      </c>
      <c r="F688" s="42" t="s">
        <v>3072</v>
      </c>
      <c r="G688" s="300" t="s">
        <v>3054</v>
      </c>
      <c r="H688" s="42" t="s">
        <v>3073</v>
      </c>
      <c r="I688" s="21" t="s">
        <v>186</v>
      </c>
      <c r="J688" s="40">
        <v>8538.44</v>
      </c>
      <c r="K688" s="49">
        <f>J688-(J688*L688)</f>
        <v>8453.0555999999997</v>
      </c>
      <c r="L688" s="255">
        <v>0.01</v>
      </c>
      <c r="M688" s="41">
        <v>0.02</v>
      </c>
      <c r="N688" s="50"/>
    </row>
    <row r="689" spans="1:14" ht="12.5" x14ac:dyDescent="0.25">
      <c r="A689" s="64" t="s">
        <v>156</v>
      </c>
      <c r="B689" s="28" t="s">
        <v>157</v>
      </c>
      <c r="C689" s="42" t="s">
        <v>2603</v>
      </c>
      <c r="D689" s="292" t="s">
        <v>232</v>
      </c>
      <c r="E689" s="42" t="s">
        <v>3074</v>
      </c>
      <c r="F689" s="42" t="s">
        <v>3074</v>
      </c>
      <c r="G689" s="300" t="s">
        <v>3054</v>
      </c>
      <c r="H689" s="42" t="s">
        <v>3075</v>
      </c>
      <c r="I689" s="21" t="s">
        <v>186</v>
      </c>
      <c r="J689" s="40">
        <v>11022.17</v>
      </c>
      <c r="K689" s="49">
        <f>J689-(J689*L689)</f>
        <v>10911.9483</v>
      </c>
      <c r="L689" s="255">
        <v>0.01</v>
      </c>
      <c r="M689" s="41">
        <v>0.02</v>
      </c>
      <c r="N689" s="50"/>
    </row>
    <row r="690" spans="1:14" ht="12.5" x14ac:dyDescent="0.25">
      <c r="A690" s="64" t="s">
        <v>156</v>
      </c>
      <c r="B690" s="28" t="s">
        <v>157</v>
      </c>
      <c r="C690" s="42" t="s">
        <v>2603</v>
      </c>
      <c r="D690" s="292" t="s">
        <v>232</v>
      </c>
      <c r="E690" s="42" t="s">
        <v>3076</v>
      </c>
      <c r="F690" s="42" t="s">
        <v>3076</v>
      </c>
      <c r="G690" s="300" t="s">
        <v>3054</v>
      </c>
      <c r="H690" s="42" t="s">
        <v>3077</v>
      </c>
      <c r="I690" s="21" t="s">
        <v>186</v>
      </c>
      <c r="J690" s="40">
        <v>13366.25</v>
      </c>
      <c r="K690" s="49">
        <f>J690-(J690*L690)</f>
        <v>13232.5875</v>
      </c>
      <c r="L690" s="255">
        <v>0.01</v>
      </c>
      <c r="M690" s="41">
        <v>0.02</v>
      </c>
      <c r="N690" s="50"/>
    </row>
    <row r="691" spans="1:14" ht="12.5" x14ac:dyDescent="0.25">
      <c r="A691" s="64" t="s">
        <v>156</v>
      </c>
      <c r="B691" s="28" t="s">
        <v>157</v>
      </c>
      <c r="C691" s="42" t="s">
        <v>2603</v>
      </c>
      <c r="D691" s="292" t="s">
        <v>232</v>
      </c>
      <c r="E691" s="42" t="s">
        <v>2661</v>
      </c>
      <c r="F691" s="42" t="s">
        <v>2661</v>
      </c>
      <c r="G691" s="300" t="s">
        <v>3054</v>
      </c>
      <c r="H691" s="42" t="s">
        <v>3078</v>
      </c>
      <c r="I691" s="21" t="s">
        <v>186</v>
      </c>
      <c r="J691" s="40">
        <v>8295.0499999999993</v>
      </c>
      <c r="K691" s="49">
        <f>J691-(J691*L691)</f>
        <v>8212.0994999999984</v>
      </c>
      <c r="L691" s="255">
        <v>0.01</v>
      </c>
      <c r="M691" s="41">
        <v>0.02</v>
      </c>
      <c r="N691" s="50"/>
    </row>
    <row r="692" spans="1:14" ht="12.5" x14ac:dyDescent="0.25">
      <c r="A692" s="64" t="s">
        <v>156</v>
      </c>
      <c r="B692" s="28" t="s">
        <v>157</v>
      </c>
      <c r="C692" s="42" t="s">
        <v>2603</v>
      </c>
      <c r="D692" s="292" t="s">
        <v>232</v>
      </c>
      <c r="E692" s="42" t="s">
        <v>2664</v>
      </c>
      <c r="F692" s="42" t="s">
        <v>2664</v>
      </c>
      <c r="G692" s="300" t="s">
        <v>3054</v>
      </c>
      <c r="H692" s="42" t="s">
        <v>3079</v>
      </c>
      <c r="I692" s="21" t="s">
        <v>186</v>
      </c>
      <c r="J692" s="40">
        <v>16085.38</v>
      </c>
      <c r="K692" s="49">
        <f>J692-(J692*L692)</f>
        <v>15924.526199999998</v>
      </c>
      <c r="L692" s="255">
        <v>0.01</v>
      </c>
      <c r="M692" s="41">
        <v>0.02</v>
      </c>
      <c r="N692" s="50"/>
    </row>
    <row r="693" spans="1:14" ht="12.5" x14ac:dyDescent="0.25">
      <c r="A693" s="64" t="s">
        <v>156</v>
      </c>
      <c r="B693" s="28" t="s">
        <v>157</v>
      </c>
      <c r="C693" s="42" t="s">
        <v>2603</v>
      </c>
      <c r="D693" s="292" t="s">
        <v>232</v>
      </c>
      <c r="E693" s="42" t="s">
        <v>2667</v>
      </c>
      <c r="F693" s="42" t="s">
        <v>2667</v>
      </c>
      <c r="G693" s="300" t="s">
        <v>3054</v>
      </c>
      <c r="H693" s="42" t="s">
        <v>3080</v>
      </c>
      <c r="I693" s="21" t="s">
        <v>186</v>
      </c>
      <c r="J693" s="40">
        <v>22882.22</v>
      </c>
      <c r="K693" s="49">
        <f>J693-(J693*L693)</f>
        <v>22653.397800000002</v>
      </c>
      <c r="L693" s="255">
        <v>0.01</v>
      </c>
      <c r="M693" s="41">
        <v>0.02</v>
      </c>
      <c r="N693" s="50"/>
    </row>
    <row r="694" spans="1:14" ht="12.5" x14ac:dyDescent="0.25">
      <c r="A694" s="64" t="s">
        <v>156</v>
      </c>
      <c r="B694" s="28" t="s">
        <v>157</v>
      </c>
      <c r="C694" s="42" t="s">
        <v>2603</v>
      </c>
      <c r="D694" s="292" t="s">
        <v>232</v>
      </c>
      <c r="E694" s="42" t="s">
        <v>2670</v>
      </c>
      <c r="F694" s="42" t="s">
        <v>2670</v>
      </c>
      <c r="G694" s="300" t="s">
        <v>3054</v>
      </c>
      <c r="H694" s="42" t="s">
        <v>3081</v>
      </c>
      <c r="I694" s="21" t="s">
        <v>186</v>
      </c>
      <c r="J694" s="40">
        <v>29375.82</v>
      </c>
      <c r="K694" s="49">
        <f>J694-(J694*L694)</f>
        <v>29082.061799999999</v>
      </c>
      <c r="L694" s="255">
        <v>0.01</v>
      </c>
      <c r="M694" s="41">
        <v>0.02</v>
      </c>
      <c r="N694" s="50"/>
    </row>
    <row r="695" spans="1:14" ht="12.5" x14ac:dyDescent="0.25">
      <c r="A695" s="64" t="s">
        <v>156</v>
      </c>
      <c r="B695" s="28" t="s">
        <v>157</v>
      </c>
      <c r="C695" s="42" t="s">
        <v>2603</v>
      </c>
      <c r="D695" s="292" t="s">
        <v>232</v>
      </c>
      <c r="E695" s="42" t="s">
        <v>2673</v>
      </c>
      <c r="F695" s="42" t="s">
        <v>2673</v>
      </c>
      <c r="G695" s="300" t="s">
        <v>3054</v>
      </c>
      <c r="H695" s="42" t="s">
        <v>3082</v>
      </c>
      <c r="I695" s="21" t="s">
        <v>186</v>
      </c>
      <c r="J695" s="40">
        <v>35011.589999999997</v>
      </c>
      <c r="K695" s="49">
        <f>J695-(J695*L695)</f>
        <v>34661.474099999999</v>
      </c>
      <c r="L695" s="255">
        <v>0.01</v>
      </c>
      <c r="M695" s="41">
        <v>0.02</v>
      </c>
      <c r="N695" s="50"/>
    </row>
    <row r="696" spans="1:14" ht="12.5" x14ac:dyDescent="0.25">
      <c r="A696" s="64" t="s">
        <v>156</v>
      </c>
      <c r="B696" s="28" t="s">
        <v>157</v>
      </c>
      <c r="C696" s="42" t="s">
        <v>2603</v>
      </c>
      <c r="D696" s="292" t="s">
        <v>232</v>
      </c>
      <c r="E696" s="42" t="s">
        <v>3083</v>
      </c>
      <c r="F696" s="42" t="s">
        <v>3083</v>
      </c>
      <c r="G696" s="300" t="s">
        <v>3054</v>
      </c>
      <c r="H696" s="42" t="s">
        <v>3084</v>
      </c>
      <c r="I696" s="21" t="s">
        <v>186</v>
      </c>
      <c r="J696" s="40">
        <v>11670.53</v>
      </c>
      <c r="K696" s="49">
        <f>J696-(J696*L696)</f>
        <v>11553.824700000001</v>
      </c>
      <c r="L696" s="255">
        <v>0.01</v>
      </c>
      <c r="M696" s="41">
        <v>0.02</v>
      </c>
      <c r="N696" s="50"/>
    </row>
    <row r="697" spans="1:14" ht="12.5" x14ac:dyDescent="0.25">
      <c r="A697" s="64" t="s">
        <v>156</v>
      </c>
      <c r="B697" s="28" t="s">
        <v>157</v>
      </c>
      <c r="C697" s="42" t="s">
        <v>2603</v>
      </c>
      <c r="D697" s="292" t="s">
        <v>232</v>
      </c>
      <c r="E697" s="42" t="s">
        <v>3085</v>
      </c>
      <c r="F697" s="42" t="s">
        <v>3085</v>
      </c>
      <c r="G697" s="300" t="s">
        <v>3054</v>
      </c>
      <c r="H697" s="42" t="s">
        <v>3086</v>
      </c>
      <c r="I697" s="21" t="s">
        <v>186</v>
      </c>
      <c r="J697" s="40">
        <v>16085.38</v>
      </c>
      <c r="K697" s="49">
        <f>J697-(J697*L697)</f>
        <v>15924.526199999998</v>
      </c>
      <c r="L697" s="255">
        <v>0.01</v>
      </c>
      <c r="M697" s="41">
        <v>0.02</v>
      </c>
      <c r="N697" s="50"/>
    </row>
    <row r="698" spans="1:14" ht="12.5" x14ac:dyDescent="0.25">
      <c r="A698" s="64" t="s">
        <v>156</v>
      </c>
      <c r="B698" s="28" t="s">
        <v>157</v>
      </c>
      <c r="C698" s="42" t="s">
        <v>2603</v>
      </c>
      <c r="D698" s="292" t="s">
        <v>232</v>
      </c>
      <c r="E698" s="42" t="s">
        <v>3087</v>
      </c>
      <c r="F698" s="42" t="s">
        <v>3087</v>
      </c>
      <c r="G698" s="300" t="s">
        <v>3054</v>
      </c>
      <c r="H698" s="42" t="s">
        <v>3088</v>
      </c>
      <c r="I698" s="21" t="s">
        <v>186</v>
      </c>
      <c r="J698" s="40">
        <v>32717.38</v>
      </c>
      <c r="K698" s="49">
        <f>J698-(J698*L698)</f>
        <v>32390.206200000001</v>
      </c>
      <c r="L698" s="255">
        <v>0.01</v>
      </c>
      <c r="M698" s="41">
        <v>0.02</v>
      </c>
      <c r="N698" s="50"/>
    </row>
    <row r="699" spans="1:14" ht="12.5" x14ac:dyDescent="0.25">
      <c r="A699" s="64" t="s">
        <v>156</v>
      </c>
      <c r="B699" s="28" t="s">
        <v>157</v>
      </c>
      <c r="C699" s="42" t="s">
        <v>2603</v>
      </c>
      <c r="D699" s="292" t="s">
        <v>232</v>
      </c>
      <c r="E699" s="42" t="s">
        <v>3089</v>
      </c>
      <c r="F699" s="42" t="s">
        <v>3089</v>
      </c>
      <c r="G699" s="300" t="s">
        <v>3054</v>
      </c>
      <c r="H699" s="42" t="s">
        <v>3090</v>
      </c>
      <c r="I699" s="21" t="s">
        <v>186</v>
      </c>
      <c r="J699" s="40">
        <v>41794.46</v>
      </c>
      <c r="K699" s="49">
        <f>J699-(J699*L699)</f>
        <v>41376.515399999997</v>
      </c>
      <c r="L699" s="255">
        <v>0.01</v>
      </c>
      <c r="M699" s="41">
        <v>0.02</v>
      </c>
      <c r="N699" s="50"/>
    </row>
    <row r="700" spans="1:14" ht="12.5" x14ac:dyDescent="0.25">
      <c r="A700" s="64" t="s">
        <v>156</v>
      </c>
      <c r="B700" s="28" t="s">
        <v>157</v>
      </c>
      <c r="C700" s="42" t="s">
        <v>2603</v>
      </c>
      <c r="D700" s="292" t="s">
        <v>232</v>
      </c>
      <c r="E700" s="42" t="s">
        <v>3091</v>
      </c>
      <c r="F700" s="42" t="s">
        <v>3091</v>
      </c>
      <c r="G700" s="300" t="s">
        <v>3054</v>
      </c>
      <c r="H700" s="42" t="s">
        <v>3092</v>
      </c>
      <c r="I700" s="21" t="s">
        <v>186</v>
      </c>
      <c r="J700" s="40">
        <v>49674.559999999998</v>
      </c>
      <c r="K700" s="49">
        <f>J700-(J700*L700)</f>
        <v>49177.814399999996</v>
      </c>
      <c r="L700" s="255">
        <v>0.01</v>
      </c>
      <c r="M700" s="41">
        <v>0.02</v>
      </c>
      <c r="N700" s="50"/>
    </row>
    <row r="701" spans="1:14" ht="37.5" x14ac:dyDescent="0.25">
      <c r="A701" s="28" t="s">
        <v>156</v>
      </c>
      <c r="B701" s="28" t="s">
        <v>157</v>
      </c>
      <c r="C701" s="28" t="s">
        <v>2603</v>
      </c>
      <c r="D701" s="292" t="s">
        <v>232</v>
      </c>
      <c r="E701" s="28" t="s">
        <v>2701</v>
      </c>
      <c r="F701" s="21" t="s">
        <v>2701</v>
      </c>
      <c r="G701" s="293" t="s">
        <v>2703</v>
      </c>
      <c r="H701" s="21" t="s">
        <v>2703</v>
      </c>
      <c r="I701" s="28" t="s">
        <v>186</v>
      </c>
      <c r="J701" s="40">
        <v>578.54</v>
      </c>
      <c r="K701" s="40">
        <v>572.75459999999998</v>
      </c>
      <c r="L701" s="303">
        <v>0.01</v>
      </c>
      <c r="M701" s="28">
        <v>0.01</v>
      </c>
      <c r="N701" s="54"/>
    </row>
    <row r="702" spans="1:14" ht="37.5" x14ac:dyDescent="0.25">
      <c r="A702" s="28" t="s">
        <v>156</v>
      </c>
      <c r="B702" s="28" t="s">
        <v>157</v>
      </c>
      <c r="C702" s="28" t="s">
        <v>2603</v>
      </c>
      <c r="D702" s="292" t="s">
        <v>232</v>
      </c>
      <c r="E702" s="28" t="s">
        <v>2704</v>
      </c>
      <c r="F702" s="21" t="s">
        <v>2704</v>
      </c>
      <c r="G702" s="293" t="s">
        <v>2706</v>
      </c>
      <c r="H702" s="21" t="s">
        <v>2706</v>
      </c>
      <c r="I702" s="28" t="s">
        <v>186</v>
      </c>
      <c r="J702" s="40">
        <v>1112.19</v>
      </c>
      <c r="K702" s="40">
        <v>1101.0681</v>
      </c>
      <c r="L702" s="303">
        <v>0.01</v>
      </c>
      <c r="M702" s="28">
        <v>0.01</v>
      </c>
      <c r="N702" s="54"/>
    </row>
    <row r="703" spans="1:14" ht="37.5" x14ac:dyDescent="0.25">
      <c r="A703" s="28" t="s">
        <v>156</v>
      </c>
      <c r="B703" s="28" t="s">
        <v>157</v>
      </c>
      <c r="C703" s="28" t="s">
        <v>2603</v>
      </c>
      <c r="D703" s="292" t="s">
        <v>232</v>
      </c>
      <c r="E703" s="28" t="s">
        <v>2707</v>
      </c>
      <c r="F703" s="21" t="s">
        <v>2707</v>
      </c>
      <c r="G703" s="293" t="s">
        <v>2709</v>
      </c>
      <c r="H703" s="21" t="s">
        <v>2709</v>
      </c>
      <c r="I703" s="28" t="s">
        <v>186</v>
      </c>
      <c r="J703" s="40">
        <v>1600.96</v>
      </c>
      <c r="K703" s="40">
        <v>1584.9503999999999</v>
      </c>
      <c r="L703" s="303">
        <v>0.01</v>
      </c>
      <c r="M703" s="28">
        <v>0.01</v>
      </c>
      <c r="N703" s="54"/>
    </row>
    <row r="704" spans="1:14" ht="37.5" x14ac:dyDescent="0.25">
      <c r="A704" s="28" t="s">
        <v>156</v>
      </c>
      <c r="B704" s="28" t="s">
        <v>157</v>
      </c>
      <c r="C704" s="28" t="s">
        <v>2603</v>
      </c>
      <c r="D704" s="292" t="s">
        <v>232</v>
      </c>
      <c r="E704" s="28" t="s">
        <v>2710</v>
      </c>
      <c r="F704" s="21" t="s">
        <v>2710</v>
      </c>
      <c r="G704" s="293" t="s">
        <v>2712</v>
      </c>
      <c r="H704" s="21" t="s">
        <v>2712</v>
      </c>
      <c r="I704" s="28" t="s">
        <v>186</v>
      </c>
      <c r="J704" s="40">
        <v>2054.81</v>
      </c>
      <c r="K704" s="40">
        <v>2034.2619</v>
      </c>
      <c r="L704" s="303">
        <v>0.01</v>
      </c>
      <c r="M704" s="28">
        <v>0.01</v>
      </c>
      <c r="N704" s="54"/>
    </row>
    <row r="705" spans="1:14" ht="37.5" x14ac:dyDescent="0.25">
      <c r="A705" s="28" t="s">
        <v>156</v>
      </c>
      <c r="B705" s="28" t="s">
        <v>157</v>
      </c>
      <c r="C705" s="28" t="s">
        <v>2603</v>
      </c>
      <c r="D705" s="292" t="s">
        <v>232</v>
      </c>
      <c r="E705" s="28" t="s">
        <v>2713</v>
      </c>
      <c r="F705" s="21" t="s">
        <v>2713</v>
      </c>
      <c r="G705" s="293" t="s">
        <v>2715</v>
      </c>
      <c r="H705" s="21" t="s">
        <v>2715</v>
      </c>
      <c r="I705" s="28" t="s">
        <v>186</v>
      </c>
      <c r="J705" s="40">
        <v>2463.7800000000002</v>
      </c>
      <c r="K705" s="40">
        <v>2439.1421999999998</v>
      </c>
      <c r="L705" s="303">
        <v>0.01</v>
      </c>
      <c r="M705" s="28">
        <v>0.01</v>
      </c>
      <c r="N705" s="54"/>
    </row>
    <row r="706" spans="1:14" ht="37.5" x14ac:dyDescent="0.25">
      <c r="A706" s="28" t="s">
        <v>156</v>
      </c>
      <c r="B706" s="28" t="s">
        <v>157</v>
      </c>
      <c r="C706" s="28" t="s">
        <v>2603</v>
      </c>
      <c r="D706" s="292" t="s">
        <v>232</v>
      </c>
      <c r="E706" s="28" t="s">
        <v>2852</v>
      </c>
      <c r="F706" s="21" t="s">
        <v>2852</v>
      </c>
      <c r="G706" s="293" t="s">
        <v>2853</v>
      </c>
      <c r="H706" s="21" t="s">
        <v>2853</v>
      </c>
      <c r="I706" s="28" t="s">
        <v>186</v>
      </c>
      <c r="J706" s="40">
        <v>3620.86</v>
      </c>
      <c r="K706" s="40">
        <v>3584.6514000000002</v>
      </c>
      <c r="L706" s="303">
        <v>0.01</v>
      </c>
      <c r="M706" s="28">
        <v>0.01</v>
      </c>
      <c r="N706" s="54"/>
    </row>
    <row r="707" spans="1:14" ht="37.5" x14ac:dyDescent="0.25">
      <c r="A707" s="28" t="s">
        <v>156</v>
      </c>
      <c r="B707" s="28" t="s">
        <v>157</v>
      </c>
      <c r="C707" s="28" t="s">
        <v>2603</v>
      </c>
      <c r="D707" s="292" t="s">
        <v>232</v>
      </c>
      <c r="E707" s="28" t="s">
        <v>2906</v>
      </c>
      <c r="F707" s="21" t="s">
        <v>2906</v>
      </c>
      <c r="G707" s="293" t="s">
        <v>2907</v>
      </c>
      <c r="H707" s="21" t="s">
        <v>2907</v>
      </c>
      <c r="I707" s="28" t="s">
        <v>186</v>
      </c>
      <c r="J707" s="40">
        <v>37615.01</v>
      </c>
      <c r="K707" s="40">
        <v>37238.859900000003</v>
      </c>
      <c r="L707" s="303">
        <v>0.01</v>
      </c>
      <c r="M707" s="28">
        <v>0.01</v>
      </c>
      <c r="N707" s="54"/>
    </row>
    <row r="708" spans="1:14" ht="37.5" x14ac:dyDescent="0.25">
      <c r="A708" s="28" t="s">
        <v>156</v>
      </c>
      <c r="B708" s="28" t="s">
        <v>157</v>
      </c>
      <c r="C708" s="28" t="s">
        <v>2603</v>
      </c>
      <c r="D708" s="292" t="s">
        <v>232</v>
      </c>
      <c r="E708" s="28" t="s">
        <v>2878</v>
      </c>
      <c r="F708" s="21" t="s">
        <v>2878</v>
      </c>
      <c r="G708" s="293" t="s">
        <v>2879</v>
      </c>
      <c r="H708" s="21" t="s">
        <v>2879</v>
      </c>
      <c r="I708" s="28" t="s">
        <v>186</v>
      </c>
      <c r="J708" s="40">
        <v>6942.47</v>
      </c>
      <c r="K708" s="40">
        <v>6873.0452999999998</v>
      </c>
      <c r="L708" s="303">
        <v>0.01</v>
      </c>
      <c r="M708" s="28">
        <v>0.01</v>
      </c>
      <c r="N708" s="54"/>
    </row>
    <row r="709" spans="1:14" ht="37.5" x14ac:dyDescent="0.25">
      <c r="A709" s="28" t="s">
        <v>156</v>
      </c>
      <c r="B709" s="28" t="s">
        <v>157</v>
      </c>
      <c r="C709" s="28" t="s">
        <v>2603</v>
      </c>
      <c r="D709" s="292" t="s">
        <v>232</v>
      </c>
      <c r="E709" s="28" t="s">
        <v>2882</v>
      </c>
      <c r="F709" s="21" t="s">
        <v>2882</v>
      </c>
      <c r="G709" s="293" t="s">
        <v>2883</v>
      </c>
      <c r="H709" s="21" t="s">
        <v>2883</v>
      </c>
      <c r="I709" s="28" t="s">
        <v>186</v>
      </c>
      <c r="J709" s="40">
        <v>9984.7900000000009</v>
      </c>
      <c r="K709" s="40">
        <v>9884.9421000000002</v>
      </c>
      <c r="L709" s="303">
        <v>0.01</v>
      </c>
      <c r="M709" s="28">
        <v>0.01</v>
      </c>
      <c r="N709" s="54"/>
    </row>
    <row r="710" spans="1:14" ht="37.5" x14ac:dyDescent="0.25">
      <c r="A710" s="28" t="s">
        <v>156</v>
      </c>
      <c r="B710" s="28" t="s">
        <v>157</v>
      </c>
      <c r="C710" s="28" t="s">
        <v>2603</v>
      </c>
      <c r="D710" s="292" t="s">
        <v>232</v>
      </c>
      <c r="E710" s="28" t="s">
        <v>2886</v>
      </c>
      <c r="F710" s="21" t="s">
        <v>2886</v>
      </c>
      <c r="G710" s="293" t="s">
        <v>2887</v>
      </c>
      <c r="H710" s="21" t="s">
        <v>2887</v>
      </c>
      <c r="I710" s="28" t="s">
        <v>186</v>
      </c>
      <c r="J710" s="40">
        <v>12727.86</v>
      </c>
      <c r="K710" s="40">
        <v>12600.581399999999</v>
      </c>
      <c r="L710" s="303">
        <v>0.01</v>
      </c>
      <c r="M710" s="28">
        <v>0.01</v>
      </c>
      <c r="N710" s="54"/>
    </row>
    <row r="711" spans="1:14" ht="37.5" x14ac:dyDescent="0.25">
      <c r="A711" s="28" t="s">
        <v>156</v>
      </c>
      <c r="B711" s="28" t="s">
        <v>157</v>
      </c>
      <c r="C711" s="28" t="s">
        <v>2603</v>
      </c>
      <c r="D711" s="292" t="s">
        <v>232</v>
      </c>
      <c r="E711" s="28" t="s">
        <v>2888</v>
      </c>
      <c r="F711" s="21" t="s">
        <v>2888</v>
      </c>
      <c r="G711" s="293" t="s">
        <v>2889</v>
      </c>
      <c r="H711" s="21" t="s">
        <v>2889</v>
      </c>
      <c r="I711" s="28" t="s">
        <v>186</v>
      </c>
      <c r="J711" s="40">
        <v>14463.48</v>
      </c>
      <c r="K711" s="40">
        <v>14318.8452</v>
      </c>
      <c r="L711" s="303">
        <v>0.01</v>
      </c>
      <c r="M711" s="28">
        <v>0.01</v>
      </c>
      <c r="N711" s="54"/>
    </row>
    <row r="712" spans="1:14" ht="37.5" x14ac:dyDescent="0.25">
      <c r="A712" s="28" t="s">
        <v>156</v>
      </c>
      <c r="B712" s="28" t="s">
        <v>157</v>
      </c>
      <c r="C712" s="28" t="s">
        <v>2603</v>
      </c>
      <c r="D712" s="292" t="s">
        <v>232</v>
      </c>
      <c r="E712" s="28" t="s">
        <v>2892</v>
      </c>
      <c r="F712" s="21" t="s">
        <v>2892</v>
      </c>
      <c r="G712" s="293" t="s">
        <v>2893</v>
      </c>
      <c r="H712" s="21" t="s">
        <v>2893</v>
      </c>
      <c r="I712" s="28" t="s">
        <v>186</v>
      </c>
      <c r="J712" s="40">
        <v>19091.79</v>
      </c>
      <c r="K712" s="40">
        <v>18900.872100000001</v>
      </c>
      <c r="L712" s="303">
        <v>0.01</v>
      </c>
      <c r="M712" s="28">
        <v>0.01</v>
      </c>
      <c r="N712" s="54"/>
    </row>
    <row r="713" spans="1:14" ht="37.5" x14ac:dyDescent="0.25">
      <c r="A713" s="28" t="s">
        <v>156</v>
      </c>
      <c r="B713" s="28" t="s">
        <v>157</v>
      </c>
      <c r="C713" s="28" t="s">
        <v>2603</v>
      </c>
      <c r="D713" s="292" t="s">
        <v>232</v>
      </c>
      <c r="E713" s="28" t="s">
        <v>2896</v>
      </c>
      <c r="F713" s="21" t="s">
        <v>2896</v>
      </c>
      <c r="G713" s="293" t="s">
        <v>2897</v>
      </c>
      <c r="H713" s="21" t="s">
        <v>2897</v>
      </c>
      <c r="I713" s="28" t="s">
        <v>186</v>
      </c>
      <c r="J713" s="40">
        <v>23291.18</v>
      </c>
      <c r="K713" s="40">
        <v>23058.268199999999</v>
      </c>
      <c r="L713" s="303">
        <v>0.01</v>
      </c>
      <c r="M713" s="28">
        <v>0.01</v>
      </c>
      <c r="N713" s="54"/>
    </row>
    <row r="714" spans="1:14" ht="37.5" x14ac:dyDescent="0.25">
      <c r="A714" s="28" t="s">
        <v>156</v>
      </c>
      <c r="B714" s="28" t="s">
        <v>157</v>
      </c>
      <c r="C714" s="28" t="s">
        <v>2603</v>
      </c>
      <c r="D714" s="292" t="s">
        <v>232</v>
      </c>
      <c r="E714" s="28" t="s">
        <v>2900</v>
      </c>
      <c r="F714" s="21" t="s">
        <v>2900</v>
      </c>
      <c r="G714" s="293" t="s">
        <v>2901</v>
      </c>
      <c r="H714" s="241" t="s">
        <v>2901</v>
      </c>
      <c r="I714" s="28" t="s">
        <v>186</v>
      </c>
      <c r="J714" s="40">
        <v>27779.85</v>
      </c>
      <c r="K714" s="40">
        <v>27502.051500000001</v>
      </c>
      <c r="L714" s="303">
        <v>0.01</v>
      </c>
      <c r="M714" s="28">
        <v>0.01</v>
      </c>
      <c r="N714" s="54"/>
    </row>
    <row r="715" spans="1:14" ht="37.5" x14ac:dyDescent="0.25">
      <c r="A715" s="28" t="s">
        <v>156</v>
      </c>
      <c r="B715" s="28" t="s">
        <v>157</v>
      </c>
      <c r="C715" s="28" t="s">
        <v>2603</v>
      </c>
      <c r="D715" s="292" t="s">
        <v>232</v>
      </c>
      <c r="E715" s="28" t="s">
        <v>2902</v>
      </c>
      <c r="F715" s="21" t="s">
        <v>2902</v>
      </c>
      <c r="G715" s="293" t="s">
        <v>2903</v>
      </c>
      <c r="H715" s="21" t="s">
        <v>2903</v>
      </c>
      <c r="I715" s="28" t="s">
        <v>186</v>
      </c>
      <c r="J715" s="40">
        <v>32547.81</v>
      </c>
      <c r="K715" s="40">
        <v>32222.331900000001</v>
      </c>
      <c r="L715" s="303">
        <v>0.01</v>
      </c>
      <c r="M715" s="28">
        <v>0.01</v>
      </c>
      <c r="N715" s="54"/>
    </row>
    <row r="716" spans="1:14" ht="12.5" x14ac:dyDescent="0.25">
      <c r="A716" s="28" t="s">
        <v>156</v>
      </c>
      <c r="B716" s="28" t="s">
        <v>157</v>
      </c>
      <c r="C716" s="28" t="s">
        <v>2603</v>
      </c>
      <c r="D716" s="292" t="s">
        <v>232</v>
      </c>
      <c r="E716" s="28" t="s">
        <v>2874</v>
      </c>
      <c r="F716" s="21" t="s">
        <v>2874</v>
      </c>
      <c r="G716" s="293" t="s">
        <v>2875</v>
      </c>
      <c r="H716" s="241" t="s">
        <v>2875</v>
      </c>
      <c r="I716" s="28" t="s">
        <v>186</v>
      </c>
      <c r="J716" s="40">
        <v>6543.48</v>
      </c>
      <c r="K716" s="40">
        <v>6478.0451999999996</v>
      </c>
      <c r="L716" s="303">
        <v>0.01</v>
      </c>
      <c r="M716" s="28">
        <v>0.01</v>
      </c>
      <c r="N716" s="54"/>
    </row>
    <row r="717" spans="1:14" ht="12.5" x14ac:dyDescent="0.25">
      <c r="A717" s="28" t="s">
        <v>156</v>
      </c>
      <c r="B717" s="28" t="s">
        <v>157</v>
      </c>
      <c r="C717" s="28" t="s">
        <v>2603</v>
      </c>
      <c r="D717" s="292" t="s">
        <v>232</v>
      </c>
      <c r="E717" s="28" t="s">
        <v>2914</v>
      </c>
      <c r="F717" s="21" t="s">
        <v>2914</v>
      </c>
      <c r="G717" s="293" t="s">
        <v>2915</v>
      </c>
      <c r="H717" s="241" t="s">
        <v>2915</v>
      </c>
      <c r="I717" s="28" t="s">
        <v>186</v>
      </c>
      <c r="J717" s="40">
        <v>68058.14</v>
      </c>
      <c r="K717" s="40">
        <v>67377.558600000004</v>
      </c>
      <c r="L717" s="303">
        <v>0.01</v>
      </c>
      <c r="M717" s="28">
        <v>0.01</v>
      </c>
      <c r="N717" s="54"/>
    </row>
    <row r="718" spans="1:14" ht="12.5" x14ac:dyDescent="0.25">
      <c r="A718" s="28" t="s">
        <v>156</v>
      </c>
      <c r="B718" s="28" t="s">
        <v>157</v>
      </c>
      <c r="C718" s="28" t="s">
        <v>2603</v>
      </c>
      <c r="D718" s="292" t="s">
        <v>232</v>
      </c>
      <c r="E718" s="28" t="s">
        <v>2884</v>
      </c>
      <c r="F718" s="21" t="s">
        <v>2884</v>
      </c>
      <c r="G718" s="293" t="s">
        <v>2885</v>
      </c>
      <c r="H718" s="241" t="s">
        <v>2885</v>
      </c>
      <c r="I718" s="28" t="s">
        <v>186</v>
      </c>
      <c r="J718" s="40">
        <v>12568.26</v>
      </c>
      <c r="K718" s="40">
        <v>12442.5774</v>
      </c>
      <c r="L718" s="303">
        <v>0.01</v>
      </c>
      <c r="M718" s="28">
        <v>0.01</v>
      </c>
      <c r="N718" s="54"/>
    </row>
    <row r="719" spans="1:14" ht="12.5" x14ac:dyDescent="0.25">
      <c r="A719" s="28" t="s">
        <v>156</v>
      </c>
      <c r="B719" s="28" t="s">
        <v>157</v>
      </c>
      <c r="C719" s="28" t="s">
        <v>2603</v>
      </c>
      <c r="D719" s="292" t="s">
        <v>232</v>
      </c>
      <c r="E719" s="28" t="s">
        <v>2890</v>
      </c>
      <c r="F719" s="21" t="s">
        <v>2890</v>
      </c>
      <c r="G719" s="293" t="s">
        <v>2891</v>
      </c>
      <c r="H719" s="241" t="s">
        <v>2891</v>
      </c>
      <c r="I719" s="28" t="s">
        <v>186</v>
      </c>
      <c r="J719" s="40">
        <v>18064.38</v>
      </c>
      <c r="K719" s="40">
        <v>17883.736199999999</v>
      </c>
      <c r="L719" s="303">
        <v>0.01</v>
      </c>
      <c r="M719" s="28">
        <v>0.01</v>
      </c>
      <c r="N719" s="54"/>
    </row>
    <row r="720" spans="1:14" ht="12.5" x14ac:dyDescent="0.25">
      <c r="A720" s="28" t="s">
        <v>156</v>
      </c>
      <c r="B720" s="28" t="s">
        <v>157</v>
      </c>
      <c r="C720" s="28" t="s">
        <v>2603</v>
      </c>
      <c r="D720" s="292" t="s">
        <v>232</v>
      </c>
      <c r="E720" s="28" t="s">
        <v>2894</v>
      </c>
      <c r="F720" s="21" t="s">
        <v>2894</v>
      </c>
      <c r="G720" s="293" t="s">
        <v>2895</v>
      </c>
      <c r="H720" s="241" t="s">
        <v>2895</v>
      </c>
      <c r="I720" s="28" t="s">
        <v>186</v>
      </c>
      <c r="J720" s="40">
        <v>23031.84</v>
      </c>
      <c r="K720" s="40">
        <v>22801.5216</v>
      </c>
      <c r="L720" s="303">
        <v>0.01</v>
      </c>
      <c r="M720" s="28">
        <v>0.01</v>
      </c>
      <c r="N720" s="54"/>
    </row>
    <row r="721" spans="1:14" ht="12.5" x14ac:dyDescent="0.25">
      <c r="A721" s="28" t="s">
        <v>156</v>
      </c>
      <c r="B721" s="28" t="s">
        <v>157</v>
      </c>
      <c r="C721" s="28" t="s">
        <v>2603</v>
      </c>
      <c r="D721" s="292" t="s">
        <v>232</v>
      </c>
      <c r="E721" s="28" t="s">
        <v>2898</v>
      </c>
      <c r="F721" s="21" t="s">
        <v>2898</v>
      </c>
      <c r="G721" s="293" t="s">
        <v>2899</v>
      </c>
      <c r="H721" s="241" t="s">
        <v>2899</v>
      </c>
      <c r="I721" s="28" t="s">
        <v>186</v>
      </c>
      <c r="J721" s="40">
        <v>26173.9</v>
      </c>
      <c r="K721" s="40">
        <v>25912.161</v>
      </c>
      <c r="L721" s="303">
        <v>0.01</v>
      </c>
      <c r="M721" s="28">
        <v>0.01</v>
      </c>
      <c r="N721" s="54"/>
    </row>
    <row r="722" spans="1:14" ht="12.5" x14ac:dyDescent="0.25">
      <c r="A722" s="28" t="s">
        <v>156</v>
      </c>
      <c r="B722" s="28" t="s">
        <v>157</v>
      </c>
      <c r="C722" s="28" t="s">
        <v>2603</v>
      </c>
      <c r="D722" s="292" t="s">
        <v>232</v>
      </c>
      <c r="E722" s="28" t="s">
        <v>2904</v>
      </c>
      <c r="F722" s="21" t="s">
        <v>2904</v>
      </c>
      <c r="G722" s="293" t="s">
        <v>2905</v>
      </c>
      <c r="H722" s="241" t="s">
        <v>2905</v>
      </c>
      <c r="I722" s="28" t="s">
        <v>186</v>
      </c>
      <c r="J722" s="40">
        <v>34552.75</v>
      </c>
      <c r="K722" s="40">
        <v>34207.222500000003</v>
      </c>
      <c r="L722" s="303">
        <v>0.01</v>
      </c>
      <c r="M722" s="28">
        <v>0.01</v>
      </c>
      <c r="N722" s="54"/>
    </row>
    <row r="723" spans="1:14" ht="12.5" x14ac:dyDescent="0.25">
      <c r="A723" s="28" t="s">
        <v>156</v>
      </c>
      <c r="B723" s="28" t="s">
        <v>157</v>
      </c>
      <c r="C723" s="28" t="s">
        <v>2603</v>
      </c>
      <c r="D723" s="292" t="s">
        <v>232</v>
      </c>
      <c r="E723" s="28" t="s">
        <v>2908</v>
      </c>
      <c r="F723" s="21" t="s">
        <v>2908</v>
      </c>
      <c r="G723" s="293" t="s">
        <v>2909</v>
      </c>
      <c r="H723" s="241" t="s">
        <v>2909</v>
      </c>
      <c r="I723" s="28" t="s">
        <v>186</v>
      </c>
      <c r="J723" s="40">
        <v>42143.58</v>
      </c>
      <c r="K723" s="40">
        <v>41722.144200000002</v>
      </c>
      <c r="L723" s="303">
        <v>0.01</v>
      </c>
      <c r="M723" s="28">
        <v>0.01</v>
      </c>
      <c r="N723" s="54"/>
    </row>
    <row r="724" spans="1:14" ht="12.5" x14ac:dyDescent="0.25">
      <c r="A724" s="28" t="s">
        <v>156</v>
      </c>
      <c r="B724" s="28" t="s">
        <v>157</v>
      </c>
      <c r="C724" s="28" t="s">
        <v>2603</v>
      </c>
      <c r="D724" s="292" t="s">
        <v>232</v>
      </c>
      <c r="E724" s="28" t="s">
        <v>2910</v>
      </c>
      <c r="F724" s="21" t="s">
        <v>2910</v>
      </c>
      <c r="G724" s="293" t="s">
        <v>2911</v>
      </c>
      <c r="H724" s="241" t="s">
        <v>2911</v>
      </c>
      <c r="I724" s="28" t="s">
        <v>186</v>
      </c>
      <c r="J724" s="40">
        <v>50263.07</v>
      </c>
      <c r="K724" s="40">
        <v>49760.439299999998</v>
      </c>
      <c r="L724" s="303">
        <v>0.01</v>
      </c>
      <c r="M724" s="28">
        <v>0.01</v>
      </c>
      <c r="N724" s="54"/>
    </row>
    <row r="725" spans="1:14" ht="12.5" x14ac:dyDescent="0.25">
      <c r="A725" s="28" t="s">
        <v>156</v>
      </c>
      <c r="B725" s="28" t="s">
        <v>157</v>
      </c>
      <c r="C725" s="28" t="s">
        <v>2603</v>
      </c>
      <c r="D725" s="292" t="s">
        <v>232</v>
      </c>
      <c r="E725" s="28" t="s">
        <v>2912</v>
      </c>
      <c r="F725" s="21" t="s">
        <v>2912</v>
      </c>
      <c r="G725" s="293" t="s">
        <v>2913</v>
      </c>
      <c r="H725" s="241" t="s">
        <v>2913</v>
      </c>
      <c r="I725" s="28" t="s">
        <v>186</v>
      </c>
      <c r="J725" s="40">
        <v>58901.26</v>
      </c>
      <c r="K725" s="40">
        <v>58312.2474</v>
      </c>
      <c r="L725" s="303">
        <v>0.01</v>
      </c>
      <c r="M725" s="28">
        <v>0.01</v>
      </c>
      <c r="N725" s="54"/>
    </row>
    <row r="726" spans="1:14" ht="12.5" x14ac:dyDescent="0.25">
      <c r="A726" s="28" t="s">
        <v>156</v>
      </c>
      <c r="B726" s="28" t="s">
        <v>157</v>
      </c>
      <c r="C726" s="28" t="s">
        <v>2603</v>
      </c>
      <c r="D726" s="292" t="s">
        <v>232</v>
      </c>
      <c r="E726" s="28" t="s">
        <v>2880</v>
      </c>
      <c r="F726" s="21" t="s">
        <v>2880</v>
      </c>
      <c r="G726" s="293" t="s">
        <v>2881</v>
      </c>
      <c r="H726" s="241" t="s">
        <v>2881</v>
      </c>
      <c r="I726" s="28" t="s">
        <v>186</v>
      </c>
      <c r="J726" s="40">
        <v>7521.01</v>
      </c>
      <c r="K726" s="40">
        <v>7445.7999</v>
      </c>
      <c r="L726" s="303">
        <v>0.01</v>
      </c>
      <c r="M726" s="28">
        <v>0.01</v>
      </c>
      <c r="N726" s="54"/>
    </row>
    <row r="727" spans="1:14" ht="37.5" x14ac:dyDescent="0.25">
      <c r="A727" s="28" t="s">
        <v>156</v>
      </c>
      <c r="B727" s="28" t="s">
        <v>157</v>
      </c>
      <c r="C727" s="28" t="s">
        <v>2603</v>
      </c>
      <c r="D727" s="292" t="s">
        <v>232</v>
      </c>
      <c r="E727" s="28" t="s">
        <v>2856</v>
      </c>
      <c r="F727" s="21" t="s">
        <v>2856</v>
      </c>
      <c r="G727" s="293" t="s">
        <v>2857</v>
      </c>
      <c r="H727" s="241" t="s">
        <v>2857</v>
      </c>
      <c r="I727" s="28" t="s">
        <v>186</v>
      </c>
      <c r="J727" s="40">
        <v>4159.5</v>
      </c>
      <c r="K727" s="40">
        <v>4117.9049999999997</v>
      </c>
      <c r="L727" s="303">
        <v>0.01</v>
      </c>
      <c r="M727" s="28">
        <v>0.01</v>
      </c>
      <c r="N727" s="54"/>
    </row>
    <row r="728" spans="1:14" ht="25" x14ac:dyDescent="0.25">
      <c r="A728" s="28" t="s">
        <v>156</v>
      </c>
      <c r="B728" s="28" t="s">
        <v>157</v>
      </c>
      <c r="C728" s="28" t="s">
        <v>2603</v>
      </c>
      <c r="D728" s="292" t="s">
        <v>232</v>
      </c>
      <c r="E728" s="28" t="s">
        <v>2935</v>
      </c>
      <c r="F728" s="21" t="s">
        <v>2935</v>
      </c>
      <c r="G728" s="293" t="s">
        <v>3304</v>
      </c>
      <c r="H728" s="241" t="s">
        <v>3304</v>
      </c>
      <c r="I728" s="28" t="s">
        <v>186</v>
      </c>
      <c r="J728" s="40">
        <v>6244.23</v>
      </c>
      <c r="K728" s="40">
        <v>6181.7876999999999</v>
      </c>
      <c r="L728" s="303">
        <v>0.01</v>
      </c>
      <c r="M728" s="28">
        <v>0.01</v>
      </c>
      <c r="N728" s="54"/>
    </row>
    <row r="729" spans="1:14" ht="25" x14ac:dyDescent="0.25">
      <c r="A729" s="28" t="s">
        <v>156</v>
      </c>
      <c r="B729" s="28" t="s">
        <v>157</v>
      </c>
      <c r="C729" s="28" t="s">
        <v>2603</v>
      </c>
      <c r="D729" s="292" t="s">
        <v>232</v>
      </c>
      <c r="E729" s="28" t="s">
        <v>2937</v>
      </c>
      <c r="F729" s="21" t="s">
        <v>2937</v>
      </c>
      <c r="G729" s="293" t="s">
        <v>3305</v>
      </c>
      <c r="H729" s="241" t="s">
        <v>3305</v>
      </c>
      <c r="I729" s="28" t="s">
        <v>186</v>
      </c>
      <c r="J729" s="40">
        <v>8987.2999999999993</v>
      </c>
      <c r="K729" s="40">
        <v>8897.4269999999997</v>
      </c>
      <c r="L729" s="303">
        <v>0.01</v>
      </c>
      <c r="M729" s="28">
        <v>0.01</v>
      </c>
      <c r="N729" s="54"/>
    </row>
    <row r="730" spans="1:14" ht="25" x14ac:dyDescent="0.25">
      <c r="A730" s="28" t="s">
        <v>156</v>
      </c>
      <c r="B730" s="28" t="s">
        <v>157</v>
      </c>
      <c r="C730" s="28" t="s">
        <v>2603</v>
      </c>
      <c r="D730" s="292" t="s">
        <v>232</v>
      </c>
      <c r="E730" s="28" t="s">
        <v>2939</v>
      </c>
      <c r="F730" s="21" t="s">
        <v>2939</v>
      </c>
      <c r="G730" s="293" t="s">
        <v>3306</v>
      </c>
      <c r="H730" s="241" t="s">
        <v>3306</v>
      </c>
      <c r="I730" s="28" t="s">
        <v>186</v>
      </c>
      <c r="J730" s="40">
        <v>11451.08</v>
      </c>
      <c r="K730" s="40">
        <v>11336.5692</v>
      </c>
      <c r="L730" s="303">
        <v>0.01</v>
      </c>
      <c r="M730" s="28">
        <v>0.01</v>
      </c>
      <c r="N730" s="54"/>
    </row>
    <row r="731" spans="1:14" ht="25" x14ac:dyDescent="0.25">
      <c r="A731" s="28" t="s">
        <v>156</v>
      </c>
      <c r="B731" s="28" t="s">
        <v>157</v>
      </c>
      <c r="C731" s="28" t="s">
        <v>2603</v>
      </c>
      <c r="D731" s="292" t="s">
        <v>232</v>
      </c>
      <c r="E731" s="28" t="s">
        <v>2941</v>
      </c>
      <c r="F731" s="21" t="s">
        <v>2941</v>
      </c>
      <c r="G731" s="293" t="s">
        <v>3307</v>
      </c>
      <c r="H731" s="241" t="s">
        <v>3307</v>
      </c>
      <c r="I731" s="28" t="s">
        <v>186</v>
      </c>
      <c r="J731" s="40">
        <v>13017.13</v>
      </c>
      <c r="K731" s="40">
        <v>12886.958699999999</v>
      </c>
      <c r="L731" s="303">
        <v>0.01</v>
      </c>
      <c r="M731" s="28">
        <v>0.01</v>
      </c>
      <c r="N731" s="54"/>
    </row>
    <row r="732" spans="1:14" ht="25" x14ac:dyDescent="0.25">
      <c r="A732" s="28" t="s">
        <v>156</v>
      </c>
      <c r="B732" s="28" t="s">
        <v>157</v>
      </c>
      <c r="C732" s="28" t="s">
        <v>2603</v>
      </c>
      <c r="D732" s="292" t="s">
        <v>232</v>
      </c>
      <c r="E732" s="28" t="s">
        <v>2943</v>
      </c>
      <c r="F732" s="21" t="s">
        <v>2943</v>
      </c>
      <c r="G732" s="293" t="s">
        <v>3308</v>
      </c>
      <c r="H732" s="241" t="s">
        <v>3308</v>
      </c>
      <c r="I732" s="28" t="s">
        <v>186</v>
      </c>
      <c r="J732" s="40">
        <v>17186.599999999999</v>
      </c>
      <c r="K732" s="40">
        <v>17014.734</v>
      </c>
      <c r="L732" s="303">
        <v>0.01</v>
      </c>
      <c r="M732" s="28">
        <v>0.01</v>
      </c>
      <c r="N732" s="54"/>
    </row>
    <row r="733" spans="1:14" ht="25" x14ac:dyDescent="0.25">
      <c r="A733" s="28" t="s">
        <v>156</v>
      </c>
      <c r="B733" s="28" t="s">
        <v>157</v>
      </c>
      <c r="C733" s="28" t="s">
        <v>2603</v>
      </c>
      <c r="D733" s="292" t="s">
        <v>232</v>
      </c>
      <c r="E733" s="28" t="s">
        <v>2945</v>
      </c>
      <c r="F733" s="21" t="s">
        <v>2945</v>
      </c>
      <c r="G733" s="293" t="s">
        <v>3309</v>
      </c>
      <c r="H733" s="241" t="s">
        <v>3309</v>
      </c>
      <c r="I733" s="28" t="s">
        <v>186</v>
      </c>
      <c r="J733" s="40">
        <v>20967.05</v>
      </c>
      <c r="K733" s="40">
        <v>20757.379499999999</v>
      </c>
      <c r="L733" s="303">
        <v>0.01</v>
      </c>
      <c r="M733" s="28">
        <v>0.01</v>
      </c>
      <c r="N733" s="54"/>
    </row>
    <row r="734" spans="1:14" ht="25" x14ac:dyDescent="0.25">
      <c r="A734" s="28" t="s">
        <v>156</v>
      </c>
      <c r="B734" s="28" t="s">
        <v>157</v>
      </c>
      <c r="C734" s="28" t="s">
        <v>2603</v>
      </c>
      <c r="D734" s="292" t="s">
        <v>232</v>
      </c>
      <c r="E734" s="28" t="s">
        <v>2947</v>
      </c>
      <c r="F734" s="21" t="s">
        <v>2947</v>
      </c>
      <c r="G734" s="293" t="s">
        <v>3310</v>
      </c>
      <c r="H734" s="241" t="s">
        <v>3310</v>
      </c>
      <c r="I734" s="28" t="s">
        <v>186</v>
      </c>
      <c r="J734" s="40">
        <v>25006.85</v>
      </c>
      <c r="K734" s="40">
        <v>24756.781500000001</v>
      </c>
      <c r="L734" s="303">
        <v>0.01</v>
      </c>
      <c r="M734" s="28">
        <v>0.01</v>
      </c>
      <c r="N734" s="54"/>
    </row>
    <row r="735" spans="1:14" ht="25" x14ac:dyDescent="0.25">
      <c r="A735" s="28" t="s">
        <v>156</v>
      </c>
      <c r="B735" s="28" t="s">
        <v>157</v>
      </c>
      <c r="C735" s="28" t="s">
        <v>2603</v>
      </c>
      <c r="D735" s="292" t="s">
        <v>232</v>
      </c>
      <c r="E735" s="28" t="s">
        <v>2949</v>
      </c>
      <c r="F735" s="21" t="s">
        <v>2949</v>
      </c>
      <c r="G735" s="293" t="s">
        <v>3311</v>
      </c>
      <c r="H735" s="241" t="s">
        <v>3311</v>
      </c>
      <c r="I735" s="28" t="s">
        <v>186</v>
      </c>
      <c r="J735" s="40">
        <v>29296.02</v>
      </c>
      <c r="K735" s="40">
        <v>29003.059799999999</v>
      </c>
      <c r="L735" s="303">
        <v>0.01</v>
      </c>
      <c r="M735" s="28">
        <v>0.01</v>
      </c>
      <c r="N735" s="54"/>
    </row>
    <row r="736" spans="1:14" ht="25" x14ac:dyDescent="0.25">
      <c r="A736" s="28" t="s">
        <v>156</v>
      </c>
      <c r="B736" s="28" t="s">
        <v>157</v>
      </c>
      <c r="C736" s="28" t="s">
        <v>2603</v>
      </c>
      <c r="D736" s="292" t="s">
        <v>232</v>
      </c>
      <c r="E736" s="28" t="s">
        <v>2951</v>
      </c>
      <c r="F736" s="21" t="s">
        <v>2951</v>
      </c>
      <c r="G736" s="293" t="s">
        <v>3312</v>
      </c>
      <c r="H736" s="241" t="s">
        <v>3312</v>
      </c>
      <c r="I736" s="28" t="s">
        <v>186</v>
      </c>
      <c r="J736" s="40">
        <v>33854.51</v>
      </c>
      <c r="K736" s="40">
        <v>33515.964899999999</v>
      </c>
      <c r="L736" s="303">
        <v>0.01</v>
      </c>
      <c r="M736" s="28">
        <v>0.01</v>
      </c>
      <c r="N736" s="54"/>
    </row>
    <row r="737" spans="1:14" ht="25" x14ac:dyDescent="0.25">
      <c r="A737" s="28" t="s">
        <v>156</v>
      </c>
      <c r="B737" s="28" t="s">
        <v>157</v>
      </c>
      <c r="C737" s="28" t="s">
        <v>2603</v>
      </c>
      <c r="D737" s="292" t="s">
        <v>232</v>
      </c>
      <c r="E737" s="28" t="s">
        <v>2753</v>
      </c>
      <c r="F737" s="21" t="s">
        <v>2753</v>
      </c>
      <c r="G737" s="293" t="s">
        <v>3313</v>
      </c>
      <c r="H737" s="241" t="s">
        <v>3313</v>
      </c>
      <c r="I737" s="28" t="s">
        <v>186</v>
      </c>
      <c r="J737" s="40">
        <v>4.99</v>
      </c>
      <c r="K737" s="40">
        <v>4.9401000000000002</v>
      </c>
      <c r="L737" s="303">
        <v>0.01</v>
      </c>
      <c r="M737" s="28">
        <v>0.01</v>
      </c>
      <c r="N737" s="54"/>
    </row>
    <row r="738" spans="1:14" ht="25" x14ac:dyDescent="0.25">
      <c r="A738" s="28" t="s">
        <v>156</v>
      </c>
      <c r="B738" s="28" t="s">
        <v>157</v>
      </c>
      <c r="C738" s="28" t="s">
        <v>2603</v>
      </c>
      <c r="D738" s="292" t="s">
        <v>232</v>
      </c>
      <c r="E738" s="28" t="s">
        <v>2755</v>
      </c>
      <c r="F738" s="21" t="s">
        <v>2755</v>
      </c>
      <c r="G738" s="293" t="s">
        <v>3314</v>
      </c>
      <c r="H738" s="241" t="s">
        <v>3314</v>
      </c>
      <c r="I738" s="28" t="s">
        <v>186</v>
      </c>
      <c r="J738" s="40">
        <v>4.99</v>
      </c>
      <c r="K738" s="40">
        <v>4.9401000000000002</v>
      </c>
      <c r="L738" s="303">
        <v>0.01</v>
      </c>
      <c r="M738" s="28">
        <v>0.01</v>
      </c>
      <c r="N738" s="54"/>
    </row>
    <row r="739" spans="1:14" ht="25" x14ac:dyDescent="0.25">
      <c r="A739" s="28" t="s">
        <v>156</v>
      </c>
      <c r="B739" s="28" t="s">
        <v>157</v>
      </c>
      <c r="C739" s="28" t="s">
        <v>2603</v>
      </c>
      <c r="D739" s="292" t="s">
        <v>232</v>
      </c>
      <c r="E739" s="28" t="s">
        <v>2757</v>
      </c>
      <c r="F739" s="21" t="s">
        <v>2757</v>
      </c>
      <c r="G739" s="293" t="s">
        <v>3315</v>
      </c>
      <c r="H739" s="241" t="s">
        <v>3315</v>
      </c>
      <c r="I739" s="28" t="s">
        <v>186</v>
      </c>
      <c r="J739" s="40">
        <v>4.99</v>
      </c>
      <c r="K739" s="40">
        <v>4.9401000000000002</v>
      </c>
      <c r="L739" s="303">
        <v>0.01</v>
      </c>
      <c r="M739" s="28">
        <v>0.01</v>
      </c>
      <c r="N739" s="54"/>
    </row>
    <row r="740" spans="1:14" ht="25" x14ac:dyDescent="0.25">
      <c r="A740" s="28" t="s">
        <v>156</v>
      </c>
      <c r="B740" s="28" t="s">
        <v>157</v>
      </c>
      <c r="C740" s="28" t="s">
        <v>2603</v>
      </c>
      <c r="D740" s="292" t="s">
        <v>232</v>
      </c>
      <c r="E740" s="28" t="s">
        <v>2759</v>
      </c>
      <c r="F740" s="21" t="s">
        <v>2759</v>
      </c>
      <c r="G740" s="293" t="s">
        <v>3316</v>
      </c>
      <c r="H740" s="241" t="s">
        <v>3316</v>
      </c>
      <c r="I740" s="28" t="s">
        <v>186</v>
      </c>
      <c r="J740" s="40">
        <v>4.99</v>
      </c>
      <c r="K740" s="40">
        <v>4.9401000000000002</v>
      </c>
      <c r="L740" s="303">
        <v>0.01</v>
      </c>
      <c r="M740" s="28">
        <v>0.01</v>
      </c>
      <c r="N740" s="54"/>
    </row>
    <row r="741" spans="1:14" ht="25" x14ac:dyDescent="0.25">
      <c r="A741" s="28" t="s">
        <v>156</v>
      </c>
      <c r="B741" s="28" t="s">
        <v>157</v>
      </c>
      <c r="C741" s="28" t="s">
        <v>2603</v>
      </c>
      <c r="D741" s="292" t="s">
        <v>232</v>
      </c>
      <c r="E741" s="28" t="s">
        <v>2761</v>
      </c>
      <c r="F741" s="21" t="s">
        <v>2761</v>
      </c>
      <c r="G741" s="293" t="s">
        <v>3317</v>
      </c>
      <c r="H741" s="21" t="s">
        <v>3317</v>
      </c>
      <c r="I741" s="28" t="s">
        <v>186</v>
      </c>
      <c r="J741" s="40">
        <v>4.99</v>
      </c>
      <c r="K741" s="40">
        <v>4.9401000000000002</v>
      </c>
      <c r="L741" s="303">
        <v>0.01</v>
      </c>
      <c r="M741" s="28">
        <v>0.01</v>
      </c>
      <c r="N741" s="54"/>
    </row>
    <row r="742" spans="1:14" ht="25" x14ac:dyDescent="0.25">
      <c r="A742" s="28" t="s">
        <v>156</v>
      </c>
      <c r="B742" s="28" t="s">
        <v>157</v>
      </c>
      <c r="C742" s="28" t="s">
        <v>2603</v>
      </c>
      <c r="D742" s="292" t="s">
        <v>232</v>
      </c>
      <c r="E742" s="28" t="s">
        <v>2763</v>
      </c>
      <c r="F742" s="21" t="s">
        <v>2763</v>
      </c>
      <c r="G742" s="293" t="s">
        <v>3318</v>
      </c>
      <c r="H742" s="21" t="s">
        <v>3318</v>
      </c>
      <c r="I742" s="28" t="s">
        <v>186</v>
      </c>
      <c r="J742" s="40">
        <v>4.99</v>
      </c>
      <c r="K742" s="40">
        <v>4.9401000000000002</v>
      </c>
      <c r="L742" s="303">
        <v>0.01</v>
      </c>
      <c r="M742" s="28">
        <v>0.01</v>
      </c>
      <c r="N742" s="54"/>
    </row>
    <row r="743" spans="1:14" ht="25" x14ac:dyDescent="0.25">
      <c r="A743" s="28" t="s">
        <v>156</v>
      </c>
      <c r="B743" s="28" t="s">
        <v>157</v>
      </c>
      <c r="C743" s="28" t="s">
        <v>2603</v>
      </c>
      <c r="D743" s="292" t="s">
        <v>232</v>
      </c>
      <c r="E743" s="28" t="s">
        <v>2832</v>
      </c>
      <c r="F743" s="21" t="s">
        <v>2832</v>
      </c>
      <c r="G743" s="293" t="s">
        <v>2833</v>
      </c>
      <c r="H743" s="21" t="s">
        <v>2833</v>
      </c>
      <c r="I743" s="28" t="s">
        <v>186</v>
      </c>
      <c r="J743" s="40">
        <v>1057.33</v>
      </c>
      <c r="K743" s="40">
        <v>1046.7566999999999</v>
      </c>
      <c r="L743" s="303">
        <v>0.01</v>
      </c>
      <c r="M743" s="28">
        <v>0.01</v>
      </c>
      <c r="N743" s="54"/>
    </row>
    <row r="744" spans="1:14" ht="25" x14ac:dyDescent="0.25">
      <c r="A744" s="28" t="s">
        <v>156</v>
      </c>
      <c r="B744" s="28" t="s">
        <v>157</v>
      </c>
      <c r="C744" s="28" t="s">
        <v>2603</v>
      </c>
      <c r="D744" s="292" t="s">
        <v>232</v>
      </c>
      <c r="E744" s="28" t="s">
        <v>2838</v>
      </c>
      <c r="F744" s="21" t="s">
        <v>2838</v>
      </c>
      <c r="G744" s="293" t="s">
        <v>2839</v>
      </c>
      <c r="H744" s="21" t="s">
        <v>2839</v>
      </c>
      <c r="I744" s="28" t="s">
        <v>186</v>
      </c>
      <c r="J744" s="40">
        <v>1875.26</v>
      </c>
      <c r="K744" s="40">
        <v>1856.5074</v>
      </c>
      <c r="L744" s="303">
        <v>0.01</v>
      </c>
      <c r="M744" s="28">
        <v>0.01</v>
      </c>
      <c r="N744" s="54"/>
    </row>
    <row r="745" spans="1:14" ht="25" x14ac:dyDescent="0.25">
      <c r="A745" s="28" t="s">
        <v>156</v>
      </c>
      <c r="B745" s="28" t="s">
        <v>157</v>
      </c>
      <c r="C745" s="28" t="s">
        <v>2603</v>
      </c>
      <c r="D745" s="292" t="s">
        <v>232</v>
      </c>
      <c r="E745" s="28" t="s">
        <v>2842</v>
      </c>
      <c r="F745" s="21" t="s">
        <v>2842</v>
      </c>
      <c r="G745" s="293" t="s">
        <v>2843</v>
      </c>
      <c r="H745" s="21" t="s">
        <v>2843</v>
      </c>
      <c r="I745" s="28" t="s">
        <v>186</v>
      </c>
      <c r="J745" s="40">
        <v>2673.25</v>
      </c>
      <c r="K745" s="40">
        <v>2646.5174999999999</v>
      </c>
      <c r="L745" s="303">
        <v>0.01</v>
      </c>
      <c r="M745" s="28">
        <v>0.01</v>
      </c>
      <c r="N745" s="54"/>
    </row>
    <row r="746" spans="1:14" ht="25" x14ac:dyDescent="0.25">
      <c r="A746" s="28" t="s">
        <v>156</v>
      </c>
      <c r="B746" s="28" t="s">
        <v>157</v>
      </c>
      <c r="C746" s="28" t="s">
        <v>2603</v>
      </c>
      <c r="D746" s="292" t="s">
        <v>232</v>
      </c>
      <c r="E746" s="28" t="s">
        <v>2848</v>
      </c>
      <c r="F746" s="21" t="s">
        <v>2848</v>
      </c>
      <c r="G746" s="293" t="s">
        <v>2849</v>
      </c>
      <c r="H746" s="21" t="s">
        <v>2849</v>
      </c>
      <c r="I746" s="28" t="s">
        <v>186</v>
      </c>
      <c r="J746" s="40">
        <v>3471.23</v>
      </c>
      <c r="K746" s="40">
        <v>3436.5176999999999</v>
      </c>
      <c r="L746" s="303">
        <v>0.01</v>
      </c>
      <c r="M746" s="28">
        <v>0.01</v>
      </c>
      <c r="N746" s="54"/>
    </row>
    <row r="747" spans="1:14" ht="25" x14ac:dyDescent="0.25">
      <c r="A747" s="28" t="s">
        <v>156</v>
      </c>
      <c r="B747" s="28" t="s">
        <v>157</v>
      </c>
      <c r="C747" s="28" t="s">
        <v>2603</v>
      </c>
      <c r="D747" s="292" t="s">
        <v>232</v>
      </c>
      <c r="E747" s="28" t="s">
        <v>2860</v>
      </c>
      <c r="F747" s="21" t="s">
        <v>2860</v>
      </c>
      <c r="G747" s="293" t="s">
        <v>2861</v>
      </c>
      <c r="H747" s="21" t="s">
        <v>2861</v>
      </c>
      <c r="I747" s="28" t="s">
        <v>186</v>
      </c>
      <c r="J747" s="40">
        <v>4269.22</v>
      </c>
      <c r="K747" s="40">
        <v>4226.5277999999998</v>
      </c>
      <c r="L747" s="303">
        <v>0.01</v>
      </c>
      <c r="M747" s="28">
        <v>0.01</v>
      </c>
      <c r="N747" s="54"/>
    </row>
    <row r="748" spans="1:14" ht="25" x14ac:dyDescent="0.25">
      <c r="A748" s="28" t="s">
        <v>156</v>
      </c>
      <c r="B748" s="28" t="s">
        <v>157</v>
      </c>
      <c r="C748" s="28" t="s">
        <v>2603</v>
      </c>
      <c r="D748" s="292" t="s">
        <v>232</v>
      </c>
      <c r="E748" s="28" t="s">
        <v>2834</v>
      </c>
      <c r="F748" s="21" t="s">
        <v>2834</v>
      </c>
      <c r="G748" s="293" t="s">
        <v>2835</v>
      </c>
      <c r="H748" s="21" t="s">
        <v>2835</v>
      </c>
      <c r="I748" s="28" t="s">
        <v>186</v>
      </c>
      <c r="J748" s="40">
        <v>1057.33</v>
      </c>
      <c r="K748" s="40">
        <v>1046.7566999999999</v>
      </c>
      <c r="L748" s="303">
        <v>0.01</v>
      </c>
      <c r="M748" s="28">
        <v>0.01</v>
      </c>
      <c r="N748" s="54"/>
    </row>
    <row r="749" spans="1:14" ht="12.5" x14ac:dyDescent="0.25">
      <c r="A749" s="28" t="s">
        <v>156</v>
      </c>
      <c r="B749" s="28" t="s">
        <v>157</v>
      </c>
      <c r="C749" s="28" t="s">
        <v>3319</v>
      </c>
      <c r="D749" s="292" t="s">
        <v>232</v>
      </c>
      <c r="E749" s="28" t="s">
        <v>3320</v>
      </c>
      <c r="F749" s="21" t="s">
        <v>3320</v>
      </c>
      <c r="G749" s="293" t="s">
        <v>3321</v>
      </c>
      <c r="H749" s="21" t="s">
        <v>3321</v>
      </c>
      <c r="I749" s="28" t="s">
        <v>186</v>
      </c>
      <c r="J749" s="40">
        <v>23601.01</v>
      </c>
      <c r="K749" s="40">
        <v>23601.01</v>
      </c>
      <c r="L749" s="303">
        <v>0</v>
      </c>
      <c r="M749" s="28" t="s">
        <v>199</v>
      </c>
      <c r="N749" s="54"/>
    </row>
    <row r="750" spans="1:14" ht="12.5" x14ac:dyDescent="0.25">
      <c r="A750" s="28" t="s">
        <v>156</v>
      </c>
      <c r="B750" s="28" t="s">
        <v>157</v>
      </c>
      <c r="C750" s="28" t="s">
        <v>3319</v>
      </c>
      <c r="D750" s="292" t="s">
        <v>232</v>
      </c>
      <c r="E750" s="28" t="s">
        <v>3322</v>
      </c>
      <c r="F750" s="21" t="s">
        <v>3322</v>
      </c>
      <c r="G750" s="293" t="s">
        <v>3323</v>
      </c>
      <c r="H750" s="21" t="s">
        <v>3323</v>
      </c>
      <c r="I750" s="28" t="s">
        <v>186</v>
      </c>
      <c r="J750" s="40">
        <v>1450.88</v>
      </c>
      <c r="K750" s="40">
        <v>1450.88</v>
      </c>
      <c r="L750" s="303">
        <v>0</v>
      </c>
      <c r="M750" s="28" t="s">
        <v>199</v>
      </c>
      <c r="N750" s="54"/>
    </row>
    <row r="751" spans="1:14" ht="12.5" x14ac:dyDescent="0.25">
      <c r="A751" s="28" t="s">
        <v>156</v>
      </c>
      <c r="B751" s="28" t="s">
        <v>157</v>
      </c>
      <c r="C751" s="28" t="s">
        <v>3319</v>
      </c>
      <c r="D751" s="292" t="s">
        <v>232</v>
      </c>
      <c r="E751" s="28" t="s">
        <v>3324</v>
      </c>
      <c r="F751" s="21" t="s">
        <v>3324</v>
      </c>
      <c r="G751" s="293" t="s">
        <v>3323</v>
      </c>
      <c r="H751" s="21" t="s">
        <v>3323</v>
      </c>
      <c r="I751" s="28" t="s">
        <v>186</v>
      </c>
      <c r="J751" s="40">
        <v>2901.76</v>
      </c>
      <c r="K751" s="40">
        <v>2901.76</v>
      </c>
      <c r="L751" s="303">
        <v>0</v>
      </c>
      <c r="M751" s="28" t="s">
        <v>199</v>
      </c>
      <c r="N751" s="54"/>
    </row>
    <row r="752" spans="1:14" ht="12.5" x14ac:dyDescent="0.25">
      <c r="A752" s="28" t="s">
        <v>156</v>
      </c>
      <c r="B752" s="28" t="s">
        <v>157</v>
      </c>
      <c r="C752" s="28" t="s">
        <v>3319</v>
      </c>
      <c r="D752" s="292" t="s">
        <v>232</v>
      </c>
      <c r="E752" s="28" t="s">
        <v>3325</v>
      </c>
      <c r="F752" s="21" t="s">
        <v>3325</v>
      </c>
      <c r="G752" s="293" t="s">
        <v>3326</v>
      </c>
      <c r="H752" s="21" t="s">
        <v>3326</v>
      </c>
      <c r="I752" s="28" t="s">
        <v>186</v>
      </c>
      <c r="J752" s="40">
        <v>9430.73</v>
      </c>
      <c r="K752" s="40">
        <v>9430.73</v>
      </c>
      <c r="L752" s="303">
        <v>0</v>
      </c>
      <c r="M752" s="28" t="s">
        <v>199</v>
      </c>
      <c r="N752" s="54"/>
    </row>
    <row r="753" spans="1:14" ht="12.5" x14ac:dyDescent="0.25">
      <c r="A753" s="28" t="s">
        <v>156</v>
      </c>
      <c r="B753" s="28" t="s">
        <v>157</v>
      </c>
      <c r="C753" s="28" t="s">
        <v>3319</v>
      </c>
      <c r="D753" s="292" t="s">
        <v>232</v>
      </c>
      <c r="E753" s="28" t="s">
        <v>3327</v>
      </c>
      <c r="F753" s="21" t="s">
        <v>3327</v>
      </c>
      <c r="G753" s="293" t="s">
        <v>3326</v>
      </c>
      <c r="H753" s="21" t="s">
        <v>3326</v>
      </c>
      <c r="I753" s="28" t="s">
        <v>186</v>
      </c>
      <c r="J753" s="40">
        <v>44795.97</v>
      </c>
      <c r="K753" s="40">
        <v>44795.97</v>
      </c>
      <c r="L753" s="303">
        <v>0</v>
      </c>
      <c r="M753" s="28" t="s">
        <v>199</v>
      </c>
      <c r="N753" s="54"/>
    </row>
    <row r="754" spans="1:14" ht="12.5" x14ac:dyDescent="0.25">
      <c r="A754" s="28" t="s">
        <v>156</v>
      </c>
      <c r="B754" s="28" t="s">
        <v>157</v>
      </c>
      <c r="C754" s="28" t="s">
        <v>3319</v>
      </c>
      <c r="D754" s="292" t="s">
        <v>232</v>
      </c>
      <c r="E754" s="28" t="s">
        <v>3328</v>
      </c>
      <c r="F754" s="21" t="s">
        <v>3328</v>
      </c>
      <c r="G754" s="293" t="s">
        <v>3329</v>
      </c>
      <c r="H754" s="21" t="s">
        <v>3329</v>
      </c>
      <c r="I754" s="28" t="s">
        <v>186</v>
      </c>
      <c r="J754" s="40">
        <v>10579.35</v>
      </c>
      <c r="K754" s="40">
        <v>10579.35</v>
      </c>
      <c r="L754" s="303">
        <v>0</v>
      </c>
      <c r="M754" s="28" t="s">
        <v>199</v>
      </c>
      <c r="N754" s="54"/>
    </row>
    <row r="755" spans="1:14" ht="12.5" x14ac:dyDescent="0.25">
      <c r="A755" s="28" t="s">
        <v>156</v>
      </c>
      <c r="B755" s="28" t="s">
        <v>157</v>
      </c>
      <c r="C755" s="28" t="s">
        <v>3319</v>
      </c>
      <c r="D755" s="292" t="s">
        <v>232</v>
      </c>
      <c r="E755" s="28" t="s">
        <v>3330</v>
      </c>
      <c r="F755" s="21" t="s">
        <v>3330</v>
      </c>
      <c r="G755" s="293" t="s">
        <v>3331</v>
      </c>
      <c r="H755" s="21" t="s">
        <v>3331</v>
      </c>
      <c r="I755" s="28" t="s">
        <v>186</v>
      </c>
      <c r="J755" s="40">
        <v>1450.88</v>
      </c>
      <c r="K755" s="40">
        <v>1450.88</v>
      </c>
      <c r="L755" s="303">
        <v>0</v>
      </c>
      <c r="M755" s="28" t="s">
        <v>199</v>
      </c>
      <c r="N755" s="54"/>
    </row>
    <row r="756" spans="1:14" ht="12.5" x14ac:dyDescent="0.25">
      <c r="A756" s="28" t="s">
        <v>156</v>
      </c>
      <c r="B756" s="28" t="s">
        <v>157</v>
      </c>
      <c r="C756" s="28" t="s">
        <v>3319</v>
      </c>
      <c r="D756" s="292" t="s">
        <v>232</v>
      </c>
      <c r="E756" s="28" t="s">
        <v>3332</v>
      </c>
      <c r="F756" s="21" t="s">
        <v>3332</v>
      </c>
      <c r="G756" s="293" t="s">
        <v>3333</v>
      </c>
      <c r="H756" s="21" t="s">
        <v>3333</v>
      </c>
      <c r="I756" s="28" t="s">
        <v>186</v>
      </c>
      <c r="J756" s="40">
        <v>2901.76</v>
      </c>
      <c r="K756" s="40">
        <v>2901.76</v>
      </c>
      <c r="L756" s="303">
        <v>0</v>
      </c>
      <c r="M756" s="28" t="s">
        <v>199</v>
      </c>
      <c r="N756" s="54"/>
    </row>
    <row r="757" spans="1:14" ht="12.5" x14ac:dyDescent="0.25">
      <c r="A757" s="28" t="s">
        <v>156</v>
      </c>
      <c r="B757" s="28" t="s">
        <v>157</v>
      </c>
      <c r="C757" s="28" t="s">
        <v>3319</v>
      </c>
      <c r="D757" s="292" t="s">
        <v>232</v>
      </c>
      <c r="E757" s="28" t="s">
        <v>3334</v>
      </c>
      <c r="F757" s="21" t="s">
        <v>3334</v>
      </c>
      <c r="G757" s="293" t="s">
        <v>3335</v>
      </c>
      <c r="H757" s="21" t="s">
        <v>3335</v>
      </c>
      <c r="I757" s="28" t="s">
        <v>186</v>
      </c>
      <c r="J757" s="40">
        <v>9430.73</v>
      </c>
      <c r="K757" s="40">
        <v>9430.73</v>
      </c>
      <c r="L757" s="303">
        <v>0</v>
      </c>
      <c r="M757" s="28" t="s">
        <v>199</v>
      </c>
      <c r="N757" s="54"/>
    </row>
    <row r="758" spans="1:14" ht="12.5" x14ac:dyDescent="0.25">
      <c r="A758" s="28" t="s">
        <v>156</v>
      </c>
      <c r="B758" s="28" t="s">
        <v>157</v>
      </c>
      <c r="C758" s="28" t="s">
        <v>3319</v>
      </c>
      <c r="D758" s="292" t="s">
        <v>232</v>
      </c>
      <c r="E758" s="28" t="s">
        <v>3336</v>
      </c>
      <c r="F758" s="21" t="s">
        <v>3336</v>
      </c>
      <c r="G758" s="293" t="s">
        <v>3337</v>
      </c>
      <c r="H758" s="21" t="s">
        <v>3337</v>
      </c>
      <c r="I758" s="28" t="s">
        <v>186</v>
      </c>
      <c r="J758" s="40">
        <v>44795.97</v>
      </c>
      <c r="K758" s="40">
        <v>44795.97</v>
      </c>
      <c r="L758" s="303">
        <v>0</v>
      </c>
      <c r="M758" s="28" t="s">
        <v>199</v>
      </c>
      <c r="N758" s="54"/>
    </row>
    <row r="759" spans="1:14" ht="12.5" x14ac:dyDescent="0.25">
      <c r="A759" s="28" t="s">
        <v>156</v>
      </c>
      <c r="B759" s="28" t="s">
        <v>157</v>
      </c>
      <c r="C759" s="28" t="s">
        <v>3319</v>
      </c>
      <c r="D759" s="292" t="s">
        <v>232</v>
      </c>
      <c r="E759" s="28" t="s">
        <v>3338</v>
      </c>
      <c r="F759" s="21" t="s">
        <v>3338</v>
      </c>
      <c r="G759" s="293" t="s">
        <v>3337</v>
      </c>
      <c r="H759" s="21" t="s">
        <v>3337</v>
      </c>
      <c r="I759" s="28" t="s">
        <v>186</v>
      </c>
      <c r="J759" s="40">
        <v>45460.959999999999</v>
      </c>
      <c r="K759" s="40">
        <v>45460.959999999999</v>
      </c>
      <c r="L759" s="303">
        <v>0</v>
      </c>
      <c r="M759" s="28" t="s">
        <v>199</v>
      </c>
      <c r="N759" s="54"/>
    </row>
    <row r="760" spans="1:14" ht="12.5" x14ac:dyDescent="0.25">
      <c r="A760" s="28" t="s">
        <v>156</v>
      </c>
      <c r="B760" s="28" t="s">
        <v>157</v>
      </c>
      <c r="C760" s="28" t="s">
        <v>252</v>
      </c>
      <c r="D760" s="292" t="s">
        <v>232</v>
      </c>
      <c r="E760" s="28" t="s">
        <v>1919</v>
      </c>
      <c r="F760" s="21" t="s">
        <v>1919</v>
      </c>
      <c r="G760" s="293" t="s">
        <v>3339</v>
      </c>
      <c r="H760" s="21" t="s">
        <v>3339</v>
      </c>
      <c r="I760" s="28" t="s">
        <v>186</v>
      </c>
      <c r="J760" s="40">
        <v>14508.82</v>
      </c>
      <c r="K760" s="40">
        <v>14508.82</v>
      </c>
      <c r="L760" s="303">
        <v>0</v>
      </c>
      <c r="M760" s="28" t="s">
        <v>199</v>
      </c>
      <c r="N760" s="54"/>
    </row>
    <row r="761" spans="1:14" ht="12.5" x14ac:dyDescent="0.25">
      <c r="A761" s="28" t="s">
        <v>156</v>
      </c>
      <c r="B761" s="28" t="s">
        <v>157</v>
      </c>
      <c r="C761" s="28" t="s">
        <v>252</v>
      </c>
      <c r="D761" s="292" t="s">
        <v>232</v>
      </c>
      <c r="E761" s="28" t="s">
        <v>1921</v>
      </c>
      <c r="F761" s="21" t="s">
        <v>1921</v>
      </c>
      <c r="G761" s="293" t="s">
        <v>3340</v>
      </c>
      <c r="H761" s="21" t="s">
        <v>3340</v>
      </c>
      <c r="I761" s="28" t="s">
        <v>186</v>
      </c>
      <c r="J761" s="40">
        <v>2418.14</v>
      </c>
      <c r="K761" s="40">
        <v>2418.14</v>
      </c>
      <c r="L761" s="303">
        <v>0</v>
      </c>
      <c r="M761" s="28" t="s">
        <v>199</v>
      </c>
      <c r="N761" s="54"/>
    </row>
    <row r="762" spans="1:14" ht="12.5" x14ac:dyDescent="0.25">
      <c r="A762" s="28" t="s">
        <v>156</v>
      </c>
      <c r="B762" s="28" t="s">
        <v>157</v>
      </c>
      <c r="C762" s="28" t="s">
        <v>252</v>
      </c>
      <c r="D762" s="292" t="s">
        <v>232</v>
      </c>
      <c r="E762" s="28" t="s">
        <v>1923</v>
      </c>
      <c r="F762" s="21" t="s">
        <v>1923</v>
      </c>
      <c r="G762" s="293" t="s">
        <v>3340</v>
      </c>
      <c r="H762" s="21" t="s">
        <v>3340</v>
      </c>
      <c r="I762" s="28" t="s">
        <v>186</v>
      </c>
      <c r="J762" s="40">
        <v>5803.53</v>
      </c>
      <c r="K762" s="40">
        <v>5803.53</v>
      </c>
      <c r="L762" s="303">
        <v>0</v>
      </c>
      <c r="M762" s="28" t="s">
        <v>199</v>
      </c>
      <c r="N762" s="54"/>
    </row>
    <row r="763" spans="1:14" ht="12.5" x14ac:dyDescent="0.25">
      <c r="A763" s="28" t="s">
        <v>156</v>
      </c>
      <c r="B763" s="28" t="s">
        <v>157</v>
      </c>
      <c r="C763" s="28" t="s">
        <v>252</v>
      </c>
      <c r="D763" s="292" t="s">
        <v>232</v>
      </c>
      <c r="E763" s="28" t="s">
        <v>1925</v>
      </c>
      <c r="F763" s="21" t="s">
        <v>1925</v>
      </c>
      <c r="G763" s="293" t="s">
        <v>3340</v>
      </c>
      <c r="H763" s="21" t="s">
        <v>3340</v>
      </c>
      <c r="I763" s="28" t="s">
        <v>186</v>
      </c>
      <c r="J763" s="40">
        <v>8705.2900000000009</v>
      </c>
      <c r="K763" s="40">
        <v>8705.2900000000009</v>
      </c>
      <c r="L763" s="303">
        <v>0</v>
      </c>
      <c r="M763" s="28" t="s">
        <v>199</v>
      </c>
      <c r="N763" s="54"/>
    </row>
    <row r="764" spans="1:14" ht="12.5" x14ac:dyDescent="0.25">
      <c r="A764" s="28" t="s">
        <v>156</v>
      </c>
      <c r="B764" s="28" t="s">
        <v>157</v>
      </c>
      <c r="C764" s="28" t="s">
        <v>252</v>
      </c>
      <c r="D764" s="292" t="s">
        <v>232</v>
      </c>
      <c r="E764" s="28" t="s">
        <v>1926</v>
      </c>
      <c r="F764" s="21" t="s">
        <v>1926</v>
      </c>
      <c r="G764" s="293" t="s">
        <v>3340</v>
      </c>
      <c r="H764" s="21" t="s">
        <v>3340</v>
      </c>
      <c r="I764" s="28" t="s">
        <v>186</v>
      </c>
      <c r="J764" s="40"/>
      <c r="K764" s="40"/>
      <c r="L764" s="303"/>
      <c r="M764" s="28"/>
      <c r="N764" s="54"/>
    </row>
  </sheetData>
  <autoFilter ref="A1:AA387" xr:uid="{00000000-0009-0000-0000-00000A000000}">
    <sortState xmlns:xlrd2="http://schemas.microsoft.com/office/spreadsheetml/2017/richdata2" ref="A2:N764">
      <sortCondition ref="B1:B387"/>
    </sortState>
  </autoFilter>
  <dataValidations count="2">
    <dataValidation type="list" allowBlank="1" showErrorMessage="1" sqref="I95:I114" xr:uid="{00000000-0002-0000-0A00-000000000000}">
      <formula1>unitOfIssue</formula1>
    </dataValidation>
    <dataValidation type="list" allowBlank="1" showErrorMessage="1" sqref="I26:I53" xr:uid="{00000000-0002-0000-0A00-000001000000}">
      <formula1>#REF!</formula1>
    </dataValidation>
  </dataValidations>
  <pageMargins left="0.7" right="0.7" top="0.75" bottom="0.75" header="0" footer="0"/>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M15"/>
  <sheetViews>
    <sheetView workbookViewId="0">
      <pane ySplit="1" topLeftCell="A2" activePane="bottomLeft" state="frozen"/>
      <selection pane="bottomLeft" activeCell="D14" sqref="D14"/>
    </sheetView>
  </sheetViews>
  <sheetFormatPr defaultColWidth="12.54296875" defaultRowHeight="15" customHeight="1" x14ac:dyDescent="0.25"/>
  <cols>
    <col min="1" max="1" width="15.453125" customWidth="1"/>
    <col min="2" max="2" width="37.453125" customWidth="1"/>
    <col min="3" max="4" width="24.453125" customWidth="1"/>
    <col min="5" max="5" width="17.453125" customWidth="1"/>
    <col min="6" max="6" width="32.453125" customWidth="1"/>
    <col min="7" max="7" width="33.453125" customWidth="1"/>
    <col min="8" max="8" width="176.453125" customWidth="1"/>
    <col min="9" max="9" width="6.453125" customWidth="1"/>
    <col min="10" max="10" width="27.7265625" customWidth="1"/>
    <col min="11" max="11" width="19.453125" customWidth="1"/>
    <col min="12" max="12" width="22.453125" customWidth="1"/>
    <col min="13" max="13" width="37.453125" customWidth="1"/>
    <col min="14" max="27" width="12.453125" customWidth="1"/>
  </cols>
  <sheetData>
    <row r="1" spans="1:13" ht="15.75" customHeight="1" x14ac:dyDescent="0.25">
      <c r="A1" s="93" t="s">
        <v>28</v>
      </c>
      <c r="B1" s="93" t="s">
        <v>29</v>
      </c>
      <c r="C1" s="93" t="s">
        <v>174</v>
      </c>
      <c r="D1" s="32" t="s">
        <v>175</v>
      </c>
      <c r="E1" s="93" t="s">
        <v>176</v>
      </c>
      <c r="F1" s="93" t="s">
        <v>177</v>
      </c>
      <c r="G1" s="93" t="s">
        <v>178</v>
      </c>
      <c r="H1" s="19" t="s">
        <v>179</v>
      </c>
      <c r="I1" s="93" t="s">
        <v>180</v>
      </c>
      <c r="J1" s="19" t="s">
        <v>181</v>
      </c>
      <c r="K1" s="93" t="s">
        <v>182</v>
      </c>
      <c r="L1" s="93" t="s">
        <v>183</v>
      </c>
      <c r="M1" s="93" t="s">
        <v>184</v>
      </c>
    </row>
    <row r="2" spans="1:13" ht="15.75" customHeight="1" x14ac:dyDescent="0.25">
      <c r="A2" s="94"/>
      <c r="B2" s="94"/>
      <c r="C2" s="94"/>
      <c r="D2" s="94"/>
      <c r="E2" s="94"/>
      <c r="F2" s="94"/>
      <c r="G2" s="94"/>
      <c r="H2" s="94"/>
      <c r="I2" s="94"/>
      <c r="J2" s="95"/>
      <c r="K2" s="95"/>
      <c r="L2" s="96"/>
      <c r="M2" s="94"/>
    </row>
    <row r="3" spans="1:13" ht="15.75" customHeight="1" x14ac:dyDescent="0.25">
      <c r="A3" s="94"/>
      <c r="B3" s="94"/>
      <c r="C3" s="94"/>
      <c r="D3" s="94"/>
      <c r="E3" s="94"/>
      <c r="F3" s="94"/>
      <c r="G3" s="94"/>
      <c r="H3" s="94"/>
      <c r="I3" s="94"/>
      <c r="J3" s="95"/>
      <c r="K3" s="95"/>
      <c r="L3" s="96"/>
      <c r="M3" s="94"/>
    </row>
    <row r="4" spans="1:13" ht="15.75" customHeight="1" x14ac:dyDescent="0.25">
      <c r="A4" s="94"/>
      <c r="B4" s="94"/>
      <c r="C4" s="94"/>
      <c r="D4" s="94"/>
      <c r="E4" s="94"/>
      <c r="F4" s="94"/>
      <c r="G4" s="94"/>
      <c r="H4" s="94"/>
      <c r="I4" s="94"/>
      <c r="J4" s="95"/>
      <c r="K4" s="95"/>
      <c r="L4" s="96"/>
      <c r="M4" s="94"/>
    </row>
    <row r="5" spans="1:13" ht="15.75" customHeight="1" x14ac:dyDescent="0.25">
      <c r="A5" s="94"/>
      <c r="B5" s="94"/>
      <c r="C5" s="94"/>
      <c r="D5" s="94"/>
      <c r="E5" s="94"/>
      <c r="F5" s="94"/>
      <c r="G5" s="94"/>
      <c r="H5" s="94"/>
      <c r="I5" s="94"/>
      <c r="J5" s="95"/>
      <c r="K5" s="95"/>
      <c r="L5" s="96"/>
      <c r="M5" s="94"/>
    </row>
    <row r="6" spans="1:13" ht="15.75" customHeight="1" x14ac:dyDescent="0.25">
      <c r="A6" s="94"/>
      <c r="B6" s="94"/>
      <c r="C6" s="94"/>
      <c r="D6" s="94"/>
      <c r="E6" s="94"/>
      <c r="F6" s="94"/>
      <c r="G6" s="94"/>
      <c r="H6" s="94"/>
      <c r="I6" s="94"/>
      <c r="J6" s="95"/>
      <c r="K6" s="95"/>
      <c r="L6" s="96"/>
      <c r="M6" s="94"/>
    </row>
    <row r="7" spans="1:13" ht="15.75" customHeight="1" x14ac:dyDescent="0.25">
      <c r="A7" s="94"/>
      <c r="B7" s="94"/>
      <c r="C7" s="94"/>
      <c r="D7" s="94"/>
      <c r="E7" s="94"/>
      <c r="F7" s="94"/>
      <c r="G7" s="94"/>
      <c r="H7" s="94"/>
      <c r="I7" s="94"/>
      <c r="J7" s="95"/>
      <c r="K7" s="95"/>
      <c r="L7" s="96"/>
      <c r="M7" s="94"/>
    </row>
    <row r="8" spans="1:13" ht="34.5" customHeight="1" x14ac:dyDescent="0.25">
      <c r="A8" s="94"/>
      <c r="B8" s="94"/>
      <c r="C8" s="177" t="s">
        <v>3341</v>
      </c>
      <c r="G8" s="94"/>
      <c r="H8" s="94"/>
      <c r="I8" s="94"/>
      <c r="J8" s="95"/>
      <c r="K8" s="95"/>
      <c r="L8" s="96"/>
      <c r="M8" s="94"/>
    </row>
    <row r="9" spans="1:13" ht="15.75" customHeight="1" x14ac:dyDescent="0.25">
      <c r="A9" s="94"/>
      <c r="B9" s="94"/>
      <c r="G9" s="94"/>
      <c r="H9" s="94"/>
      <c r="I9" s="94"/>
      <c r="J9" s="95"/>
      <c r="K9" s="95"/>
      <c r="L9" s="96"/>
      <c r="M9" s="94"/>
    </row>
    <row r="10" spans="1:13" ht="15.75" customHeight="1" x14ac:dyDescent="0.25">
      <c r="A10" s="94"/>
      <c r="B10" s="94"/>
      <c r="G10" s="94"/>
      <c r="H10" s="94"/>
      <c r="I10" s="94"/>
      <c r="J10" s="95"/>
      <c r="K10" s="95"/>
      <c r="L10" s="96"/>
      <c r="M10" s="94"/>
    </row>
    <row r="11" spans="1:13" ht="15.75" customHeight="1" x14ac:dyDescent="0.25">
      <c r="A11" s="94"/>
      <c r="B11" s="94"/>
      <c r="G11" s="94"/>
      <c r="H11" s="94"/>
      <c r="I11" s="94"/>
      <c r="J11" s="95"/>
      <c r="K11" s="95"/>
      <c r="L11" s="96"/>
      <c r="M11" s="94"/>
    </row>
    <row r="12" spans="1:13" ht="15.75" customHeight="1" x14ac:dyDescent="0.25">
      <c r="A12" s="94"/>
      <c r="B12" s="94"/>
      <c r="G12" s="94"/>
      <c r="H12" s="94"/>
      <c r="I12" s="94"/>
      <c r="J12" s="95"/>
      <c r="K12" s="95"/>
      <c r="L12" s="96"/>
      <c r="M12" s="94"/>
    </row>
    <row r="13" spans="1:13" ht="15.75" customHeight="1" x14ac:dyDescent="0.25">
      <c r="A13" s="94"/>
      <c r="B13" s="94"/>
      <c r="G13" s="94"/>
      <c r="H13" s="94"/>
      <c r="I13" s="94"/>
      <c r="J13" s="95"/>
      <c r="K13" s="95"/>
      <c r="L13" s="96"/>
      <c r="M13" s="94"/>
    </row>
    <row r="14" spans="1:13" ht="15.75" customHeight="1" x14ac:dyDescent="0.25">
      <c r="A14" s="94"/>
      <c r="B14" s="94"/>
      <c r="G14" s="94"/>
      <c r="H14" s="94"/>
      <c r="I14" s="94"/>
      <c r="J14" s="95"/>
      <c r="K14" s="95"/>
      <c r="L14" s="96"/>
      <c r="M14" s="94"/>
    </row>
    <row r="15" spans="1:13" ht="15.75" customHeight="1" x14ac:dyDescent="0.25">
      <c r="A15" s="94"/>
      <c r="B15" s="94"/>
      <c r="G15" s="94"/>
      <c r="H15" s="94"/>
      <c r="I15" s="94"/>
      <c r="J15" s="95"/>
      <c r="K15" s="95"/>
      <c r="L15" s="96"/>
      <c r="M15" s="94"/>
    </row>
  </sheetData>
  <autoFilter ref="A1:AA1" xr:uid="{00000000-0009-0000-0000-00000B000000}"/>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L206"/>
  <sheetViews>
    <sheetView workbookViewId="0">
      <pane ySplit="1" topLeftCell="A2" activePane="bottomLeft" state="frozen"/>
      <selection pane="bottomLeft" activeCell="C180" sqref="C180"/>
    </sheetView>
  </sheetViews>
  <sheetFormatPr defaultColWidth="12.54296875" defaultRowHeight="15" customHeight="1" x14ac:dyDescent="0.25"/>
  <cols>
    <col min="1" max="1" width="16.453125" customWidth="1"/>
    <col min="2" max="2" width="37.453125" customWidth="1"/>
    <col min="3" max="3" width="27.453125" customWidth="1"/>
    <col min="4" max="5" width="26.453125" customWidth="1"/>
    <col min="6" max="6" width="67.453125" customWidth="1"/>
    <col min="7" max="7" width="188.453125" customWidth="1"/>
    <col min="8" max="8" width="8.453125" customWidth="1"/>
    <col min="9" max="9" width="18.453125" customWidth="1"/>
    <col min="10" max="10" width="21.453125" customWidth="1"/>
    <col min="11" max="11" width="24.453125" customWidth="1"/>
    <col min="12" max="12" width="60.453125" customWidth="1"/>
    <col min="13" max="26" width="12.453125" customWidth="1"/>
  </cols>
  <sheetData>
    <row r="1" spans="1:12" ht="19.5" customHeight="1" x14ac:dyDescent="0.25">
      <c r="A1" s="68" t="s">
        <v>28</v>
      </c>
      <c r="B1" s="68" t="s">
        <v>29</v>
      </c>
      <c r="C1" s="68" t="s">
        <v>174</v>
      </c>
      <c r="D1" s="97" t="s">
        <v>176</v>
      </c>
      <c r="E1" s="97" t="s">
        <v>177</v>
      </c>
      <c r="F1" s="97" t="s">
        <v>178</v>
      </c>
      <c r="G1" s="97" t="s">
        <v>179</v>
      </c>
      <c r="H1" s="68" t="s">
        <v>180</v>
      </c>
      <c r="I1" s="69" t="s">
        <v>181</v>
      </c>
      <c r="J1" s="98" t="s">
        <v>182</v>
      </c>
      <c r="K1" s="68" t="s">
        <v>183</v>
      </c>
      <c r="L1" s="68" t="s">
        <v>184</v>
      </c>
    </row>
    <row r="2" spans="1:12" ht="19.5" customHeight="1" x14ac:dyDescent="0.25">
      <c r="A2" s="34" t="s">
        <v>51</v>
      </c>
      <c r="B2" s="35" t="s">
        <v>52</v>
      </c>
      <c r="C2" s="35" t="s">
        <v>2916</v>
      </c>
      <c r="D2" s="42" t="s">
        <v>3342</v>
      </c>
      <c r="E2" s="35" t="s">
        <v>199</v>
      </c>
      <c r="F2" s="42" t="s">
        <v>3343</v>
      </c>
      <c r="G2" s="42" t="s">
        <v>3344</v>
      </c>
      <c r="H2" s="35" t="s">
        <v>186</v>
      </c>
      <c r="I2" s="99">
        <v>119.87</v>
      </c>
      <c r="J2" s="99">
        <v>115.410836</v>
      </c>
      <c r="K2" s="100">
        <v>3.7199999999999997E-2</v>
      </c>
      <c r="L2" s="35" t="s">
        <v>199</v>
      </c>
    </row>
    <row r="3" spans="1:12" ht="19.5" customHeight="1" x14ac:dyDescent="0.25">
      <c r="A3" s="34" t="s">
        <v>51</v>
      </c>
      <c r="B3" s="35" t="s">
        <v>52</v>
      </c>
      <c r="C3" s="35" t="s">
        <v>2916</v>
      </c>
      <c r="D3" s="42" t="s">
        <v>3345</v>
      </c>
      <c r="E3" s="35" t="s">
        <v>199</v>
      </c>
      <c r="F3" s="42" t="s">
        <v>3346</v>
      </c>
      <c r="G3" s="42" t="s">
        <v>3347</v>
      </c>
      <c r="H3" s="35" t="s">
        <v>186</v>
      </c>
      <c r="I3" s="99">
        <v>4794.83</v>
      </c>
      <c r="J3" s="99">
        <v>4616.4623240000001</v>
      </c>
      <c r="K3" s="100">
        <v>3.7199999999999997E-2</v>
      </c>
      <c r="L3" s="35" t="s">
        <v>199</v>
      </c>
    </row>
    <row r="4" spans="1:12" ht="19.5" customHeight="1" x14ac:dyDescent="0.25">
      <c r="A4" s="34" t="s">
        <v>51</v>
      </c>
      <c r="B4" s="35" t="s">
        <v>52</v>
      </c>
      <c r="C4" s="35" t="s">
        <v>2916</v>
      </c>
      <c r="D4" s="42" t="s">
        <v>3348</v>
      </c>
      <c r="E4" s="35" t="s">
        <v>199</v>
      </c>
      <c r="F4" s="42" t="s">
        <v>3349</v>
      </c>
      <c r="G4" s="42" t="s">
        <v>3350</v>
      </c>
      <c r="H4" s="35" t="s">
        <v>186</v>
      </c>
      <c r="I4" s="99">
        <v>613.73</v>
      </c>
      <c r="J4" s="99">
        <v>590.89924399999995</v>
      </c>
      <c r="K4" s="100">
        <v>3.7199999999999997E-2</v>
      </c>
      <c r="L4" s="35" t="s">
        <v>199</v>
      </c>
    </row>
    <row r="5" spans="1:12" ht="19.5" customHeight="1" x14ac:dyDescent="0.25">
      <c r="A5" s="35" t="s">
        <v>51</v>
      </c>
      <c r="B5" s="35" t="s">
        <v>52</v>
      </c>
      <c r="C5" s="35" t="s">
        <v>2916</v>
      </c>
      <c r="D5" s="42" t="s">
        <v>1908</v>
      </c>
      <c r="E5" s="35" t="s">
        <v>199</v>
      </c>
      <c r="F5" s="42" t="s">
        <v>3351</v>
      </c>
      <c r="G5" s="42" t="s">
        <v>3352</v>
      </c>
      <c r="H5" s="35" t="s">
        <v>186</v>
      </c>
      <c r="I5" s="99">
        <v>95.9</v>
      </c>
      <c r="J5" s="99">
        <f>I5*(1-K5)</f>
        <v>92.332520000000002</v>
      </c>
      <c r="K5" s="100">
        <v>3.7199999999999997E-2</v>
      </c>
      <c r="L5" s="35" t="s">
        <v>199</v>
      </c>
    </row>
    <row r="6" spans="1:12" ht="19.5" customHeight="1" x14ac:dyDescent="0.25">
      <c r="A6" s="35" t="s">
        <v>51</v>
      </c>
      <c r="B6" s="35" t="s">
        <v>52</v>
      </c>
      <c r="C6" s="35" t="s">
        <v>2916</v>
      </c>
      <c r="D6" s="42" t="s">
        <v>1902</v>
      </c>
      <c r="E6" s="35" t="s">
        <v>199</v>
      </c>
      <c r="F6" s="42" t="s">
        <v>3353</v>
      </c>
      <c r="G6" s="42" t="s">
        <v>3354</v>
      </c>
      <c r="H6" s="35" t="s">
        <v>186</v>
      </c>
      <c r="I6" s="99">
        <v>335.01</v>
      </c>
      <c r="J6" s="99">
        <f>I6*(1-K6)</f>
        <v>322.54762799999997</v>
      </c>
      <c r="K6" s="100">
        <v>3.7199999999999997E-2</v>
      </c>
      <c r="L6" s="35" t="s">
        <v>199</v>
      </c>
    </row>
    <row r="7" spans="1:12" ht="19.5" customHeight="1" x14ac:dyDescent="0.25">
      <c r="A7" s="35" t="s">
        <v>51</v>
      </c>
      <c r="B7" s="35" t="s">
        <v>52</v>
      </c>
      <c r="C7" s="35" t="s">
        <v>2916</v>
      </c>
      <c r="D7" s="42" t="s">
        <v>3355</v>
      </c>
      <c r="E7" s="35" t="s">
        <v>199</v>
      </c>
      <c r="F7" s="42" t="s">
        <v>3356</v>
      </c>
      <c r="G7" s="42" t="s">
        <v>3357</v>
      </c>
      <c r="H7" s="35" t="s">
        <v>186</v>
      </c>
      <c r="I7" s="99">
        <v>982.97</v>
      </c>
      <c r="J7" s="99">
        <f>I7*(1-K7)</f>
        <v>946.40351599999997</v>
      </c>
      <c r="K7" s="100">
        <v>3.7199999999999997E-2</v>
      </c>
      <c r="L7" s="35" t="s">
        <v>199</v>
      </c>
    </row>
    <row r="8" spans="1:12" ht="19.5" customHeight="1" x14ac:dyDescent="0.25">
      <c r="A8" s="35" t="s">
        <v>51</v>
      </c>
      <c r="B8" s="35" t="s">
        <v>52</v>
      </c>
      <c r="C8" s="35" t="s">
        <v>2916</v>
      </c>
      <c r="D8" s="42" t="s">
        <v>3358</v>
      </c>
      <c r="E8" s="35" t="s">
        <v>199</v>
      </c>
      <c r="F8" s="42" t="s">
        <v>3359</v>
      </c>
      <c r="G8" s="42" t="s">
        <v>3360</v>
      </c>
      <c r="H8" s="35" t="s">
        <v>186</v>
      </c>
      <c r="I8" s="99">
        <v>0.01</v>
      </c>
      <c r="J8" s="99">
        <f>I8*(1-K8)</f>
        <v>9.6279999999999994E-3</v>
      </c>
      <c r="K8" s="100">
        <v>3.7199999999999997E-2</v>
      </c>
      <c r="L8" s="35" t="s">
        <v>199</v>
      </c>
    </row>
    <row r="9" spans="1:12" ht="19.5" customHeight="1" x14ac:dyDescent="0.25">
      <c r="A9" s="35" t="s">
        <v>51</v>
      </c>
      <c r="B9" s="35" t="s">
        <v>52</v>
      </c>
      <c r="C9" s="35" t="s">
        <v>2916</v>
      </c>
      <c r="D9" s="44" t="s">
        <v>3361</v>
      </c>
      <c r="E9" s="35" t="s">
        <v>199</v>
      </c>
      <c r="F9" s="42" t="s">
        <v>3362</v>
      </c>
      <c r="G9" s="42" t="s">
        <v>3363</v>
      </c>
      <c r="H9" s="35" t="s">
        <v>186</v>
      </c>
      <c r="I9" s="99">
        <v>0.01</v>
      </c>
      <c r="J9" s="99">
        <f>I9*(1-K9)</f>
        <v>9.6279999999999994E-3</v>
      </c>
      <c r="K9" s="100">
        <v>3.7199999999999997E-2</v>
      </c>
      <c r="L9" s="35" t="s">
        <v>199</v>
      </c>
    </row>
    <row r="10" spans="1:12" ht="19.5" customHeight="1" x14ac:dyDescent="0.25">
      <c r="A10" s="35" t="s">
        <v>51</v>
      </c>
      <c r="B10" s="35" t="s">
        <v>52</v>
      </c>
      <c r="C10" s="35" t="s">
        <v>2916</v>
      </c>
      <c r="D10" s="44" t="s">
        <v>3364</v>
      </c>
      <c r="E10" s="35" t="s">
        <v>199</v>
      </c>
      <c r="F10" s="42" t="s">
        <v>3365</v>
      </c>
      <c r="G10" s="42" t="s">
        <v>3366</v>
      </c>
      <c r="H10" s="35" t="s">
        <v>186</v>
      </c>
      <c r="I10" s="99">
        <v>0.01</v>
      </c>
      <c r="J10" s="99">
        <f>I10*(1-K10)</f>
        <v>9.6279999999999994E-3</v>
      </c>
      <c r="K10" s="100">
        <v>3.7199999999999997E-2</v>
      </c>
      <c r="L10" s="35" t="s">
        <v>199</v>
      </c>
    </row>
    <row r="11" spans="1:12" ht="19.5" customHeight="1" x14ac:dyDescent="0.25">
      <c r="A11" s="35" t="s">
        <v>51</v>
      </c>
      <c r="B11" s="35" t="s">
        <v>52</v>
      </c>
      <c r="C11" s="35" t="s">
        <v>2916</v>
      </c>
      <c r="D11" s="42" t="s">
        <v>3367</v>
      </c>
      <c r="E11" s="35" t="s">
        <v>199</v>
      </c>
      <c r="F11" s="42" t="s">
        <v>3368</v>
      </c>
      <c r="G11" s="42" t="s">
        <v>3368</v>
      </c>
      <c r="H11" s="35" t="s">
        <v>186</v>
      </c>
      <c r="I11" s="99">
        <v>76.72</v>
      </c>
      <c r="J11" s="99">
        <f>I11*(1-K11)</f>
        <v>73.866016000000002</v>
      </c>
      <c r="K11" s="100">
        <v>3.7199999999999997E-2</v>
      </c>
      <c r="L11" s="35" t="s">
        <v>199</v>
      </c>
    </row>
    <row r="12" spans="1:12" ht="19.5" customHeight="1" x14ac:dyDescent="0.25">
      <c r="A12" s="35" t="s">
        <v>51</v>
      </c>
      <c r="B12" s="35" t="s">
        <v>52</v>
      </c>
      <c r="C12" s="35" t="s">
        <v>2916</v>
      </c>
      <c r="D12" s="42" t="s">
        <v>3369</v>
      </c>
      <c r="E12" s="35" t="s">
        <v>199</v>
      </c>
      <c r="F12" s="42" t="s">
        <v>3369</v>
      </c>
      <c r="G12" s="42" t="s">
        <v>3370</v>
      </c>
      <c r="H12" s="35" t="s">
        <v>186</v>
      </c>
      <c r="I12" s="99">
        <v>119.88</v>
      </c>
      <c r="J12" s="99">
        <f>I12*(1-K12)</f>
        <v>115.420464</v>
      </c>
      <c r="K12" s="100">
        <v>3.7199999999999997E-2</v>
      </c>
      <c r="L12" s="35" t="s">
        <v>199</v>
      </c>
    </row>
    <row r="13" spans="1:12" ht="19.5" customHeight="1" x14ac:dyDescent="0.25">
      <c r="A13" s="35" t="s">
        <v>51</v>
      </c>
      <c r="B13" s="35" t="s">
        <v>52</v>
      </c>
      <c r="C13" s="35" t="s">
        <v>2916</v>
      </c>
      <c r="D13" s="44" t="s">
        <v>3371</v>
      </c>
      <c r="E13" s="35" t="s">
        <v>199</v>
      </c>
      <c r="F13" s="42" t="s">
        <v>3372</v>
      </c>
      <c r="G13" s="42" t="s">
        <v>3373</v>
      </c>
      <c r="H13" s="35" t="s">
        <v>186</v>
      </c>
      <c r="I13" s="99">
        <v>718.29</v>
      </c>
      <c r="J13" s="99">
        <f>I13*(1-K13)</f>
        <v>691.56961200000001</v>
      </c>
      <c r="K13" s="100">
        <v>3.7199999999999997E-2</v>
      </c>
      <c r="L13" s="35" t="s">
        <v>199</v>
      </c>
    </row>
    <row r="14" spans="1:12" ht="19.5" customHeight="1" x14ac:dyDescent="0.25">
      <c r="A14" s="35" t="s">
        <v>51</v>
      </c>
      <c r="B14" s="35" t="s">
        <v>52</v>
      </c>
      <c r="C14" s="35" t="s">
        <v>2916</v>
      </c>
      <c r="D14" s="44" t="s">
        <v>3374</v>
      </c>
      <c r="E14" s="35" t="s">
        <v>199</v>
      </c>
      <c r="F14" s="42" t="s">
        <v>3375</v>
      </c>
      <c r="G14" s="42" t="s">
        <v>3376</v>
      </c>
      <c r="H14" s="35" t="s">
        <v>186</v>
      </c>
      <c r="I14" s="99">
        <v>718.29</v>
      </c>
      <c r="J14" s="99">
        <f>I14*(1-K14)</f>
        <v>691.56961200000001</v>
      </c>
      <c r="K14" s="100">
        <v>3.7199999999999997E-2</v>
      </c>
      <c r="L14" s="35" t="s">
        <v>199</v>
      </c>
    </row>
    <row r="15" spans="1:12" ht="19.5" customHeight="1" x14ac:dyDescent="0.25">
      <c r="A15" s="35" t="s">
        <v>51</v>
      </c>
      <c r="B15" s="35" t="s">
        <v>52</v>
      </c>
      <c r="C15" s="35" t="s">
        <v>2916</v>
      </c>
      <c r="D15" s="42" t="s">
        <v>3377</v>
      </c>
      <c r="E15" s="35" t="s">
        <v>199</v>
      </c>
      <c r="F15" s="42" t="s">
        <v>3378</v>
      </c>
      <c r="G15" s="42" t="s">
        <v>3379</v>
      </c>
      <c r="H15" s="35" t="s">
        <v>186</v>
      </c>
      <c r="I15" s="99">
        <v>67.13</v>
      </c>
      <c r="J15" s="99">
        <f>I15*(1-K15)</f>
        <v>64.632763999999995</v>
      </c>
      <c r="K15" s="100">
        <v>3.7199999999999997E-2</v>
      </c>
      <c r="L15" s="35" t="s">
        <v>199</v>
      </c>
    </row>
    <row r="16" spans="1:12" ht="19.5" customHeight="1" x14ac:dyDescent="0.25">
      <c r="A16" s="35" t="s">
        <v>51</v>
      </c>
      <c r="B16" s="35" t="s">
        <v>52</v>
      </c>
      <c r="C16" s="35" t="s">
        <v>2916</v>
      </c>
      <c r="D16" s="42" t="s">
        <v>3380</v>
      </c>
      <c r="E16" s="35" t="s">
        <v>199</v>
      </c>
      <c r="F16" s="42" t="s">
        <v>3378</v>
      </c>
      <c r="G16" s="42" t="s">
        <v>3381</v>
      </c>
      <c r="H16" s="35" t="s">
        <v>186</v>
      </c>
      <c r="I16" s="99">
        <v>4.8</v>
      </c>
      <c r="J16" s="99">
        <f>I16*(1-K16)</f>
        <v>4.6214399999999998</v>
      </c>
      <c r="K16" s="100">
        <v>3.7199999999999997E-2</v>
      </c>
      <c r="L16" s="35" t="s">
        <v>199</v>
      </c>
    </row>
    <row r="17" spans="1:12" ht="19.5" customHeight="1" x14ac:dyDescent="0.25">
      <c r="A17" s="35" t="s">
        <v>51</v>
      </c>
      <c r="B17" s="35" t="s">
        <v>52</v>
      </c>
      <c r="C17" s="35" t="s">
        <v>2916</v>
      </c>
      <c r="D17" s="42" t="s">
        <v>3382</v>
      </c>
      <c r="E17" s="35" t="s">
        <v>199</v>
      </c>
      <c r="F17" s="42" t="s">
        <v>3378</v>
      </c>
      <c r="G17" s="42" t="s">
        <v>3383</v>
      </c>
      <c r="H17" s="35" t="s">
        <v>186</v>
      </c>
      <c r="I17" s="99">
        <v>9.59</v>
      </c>
      <c r="J17" s="99">
        <f>I17*(1-K17)</f>
        <v>9.2332520000000002</v>
      </c>
      <c r="K17" s="100">
        <v>3.7199999999999997E-2</v>
      </c>
      <c r="L17" s="35" t="s">
        <v>199</v>
      </c>
    </row>
    <row r="18" spans="1:12" ht="19.5" customHeight="1" x14ac:dyDescent="0.25">
      <c r="A18" s="35" t="s">
        <v>51</v>
      </c>
      <c r="B18" s="35" t="s">
        <v>52</v>
      </c>
      <c r="C18" s="35" t="s">
        <v>2916</v>
      </c>
      <c r="D18" s="42" t="s">
        <v>3384</v>
      </c>
      <c r="E18" s="35" t="s">
        <v>199</v>
      </c>
      <c r="F18" s="42" t="s">
        <v>3385</v>
      </c>
      <c r="G18" s="42" t="s">
        <v>3386</v>
      </c>
      <c r="H18" s="35" t="s">
        <v>186</v>
      </c>
      <c r="I18" s="99">
        <v>0.01</v>
      </c>
      <c r="J18" s="99">
        <f>I18*(1-K18)</f>
        <v>9.6279999999999994E-3</v>
      </c>
      <c r="K18" s="100">
        <v>3.7199999999999997E-2</v>
      </c>
      <c r="L18" s="35" t="s">
        <v>199</v>
      </c>
    </row>
    <row r="19" spans="1:12" ht="19.5" customHeight="1" x14ac:dyDescent="0.25">
      <c r="A19" s="35" t="s">
        <v>51</v>
      </c>
      <c r="B19" s="35" t="s">
        <v>52</v>
      </c>
      <c r="C19" s="35" t="s">
        <v>2916</v>
      </c>
      <c r="D19" s="42" t="s">
        <v>3387</v>
      </c>
      <c r="E19" s="35" t="s">
        <v>199</v>
      </c>
      <c r="F19" s="42" t="s">
        <v>3388</v>
      </c>
      <c r="G19" s="42" t="s">
        <v>3389</v>
      </c>
      <c r="H19" s="35" t="s">
        <v>186</v>
      </c>
      <c r="I19" s="99">
        <v>0.01</v>
      </c>
      <c r="J19" s="99">
        <f>I19*(1-K19)</f>
        <v>9.6279999999999994E-3</v>
      </c>
      <c r="K19" s="100">
        <v>3.7199999999999997E-2</v>
      </c>
      <c r="L19" s="35" t="s">
        <v>199</v>
      </c>
    </row>
    <row r="20" spans="1:12" ht="19.5" customHeight="1" x14ac:dyDescent="0.25">
      <c r="A20" s="51" t="s">
        <v>63</v>
      </c>
      <c r="B20" s="51" t="s">
        <v>197</v>
      </c>
      <c r="C20" s="51" t="s">
        <v>197</v>
      </c>
      <c r="D20" s="42" t="s">
        <v>3632</v>
      </c>
      <c r="E20" s="42" t="s">
        <v>199</v>
      </c>
      <c r="F20" s="42" t="s">
        <v>3633</v>
      </c>
      <c r="G20" s="42" t="s">
        <v>3634</v>
      </c>
      <c r="H20" s="42" t="s">
        <v>186</v>
      </c>
      <c r="I20" s="53">
        <v>4910.78</v>
      </c>
      <c r="J20" s="53">
        <v>4898.5030500000003</v>
      </c>
      <c r="K20" s="46">
        <v>2.5000000000000001E-3</v>
      </c>
      <c r="L20" s="42" t="s">
        <v>202</v>
      </c>
    </row>
    <row r="21" spans="1:12" ht="19.5" customHeight="1" x14ac:dyDescent="0.25">
      <c r="A21" s="51" t="s">
        <v>63</v>
      </c>
      <c r="B21" s="51" t="s">
        <v>197</v>
      </c>
      <c r="C21" s="51" t="s">
        <v>197</v>
      </c>
      <c r="D21" s="42" t="s">
        <v>3635</v>
      </c>
      <c r="E21" s="42" t="s">
        <v>199</v>
      </c>
      <c r="F21" s="42" t="s">
        <v>3636</v>
      </c>
      <c r="G21" s="42" t="s">
        <v>3637</v>
      </c>
      <c r="H21" s="42" t="s">
        <v>186</v>
      </c>
      <c r="I21" s="53">
        <v>9821.56</v>
      </c>
      <c r="J21" s="53">
        <v>9797.0061000000005</v>
      </c>
      <c r="K21" s="46">
        <v>2.5000000000000001E-3</v>
      </c>
      <c r="L21" s="42" t="s">
        <v>202</v>
      </c>
    </row>
    <row r="22" spans="1:12" ht="19.5" customHeight="1" x14ac:dyDescent="0.25">
      <c r="A22" s="51" t="s">
        <v>63</v>
      </c>
      <c r="B22" s="51" t="s">
        <v>197</v>
      </c>
      <c r="C22" s="51" t="s">
        <v>197</v>
      </c>
      <c r="D22" s="42" t="s">
        <v>3638</v>
      </c>
      <c r="E22" s="42" t="s">
        <v>199</v>
      </c>
      <c r="F22" s="42" t="s">
        <v>3639</v>
      </c>
      <c r="G22" s="42" t="s">
        <v>3640</v>
      </c>
      <c r="H22" s="42" t="s">
        <v>186</v>
      </c>
      <c r="I22" s="53">
        <v>1925.7</v>
      </c>
      <c r="J22" s="53">
        <v>1920.8857499999999</v>
      </c>
      <c r="K22" s="46">
        <v>2.5000000000000001E-3</v>
      </c>
      <c r="L22" s="42" t="s">
        <v>202</v>
      </c>
    </row>
    <row r="23" spans="1:12" ht="19.5" customHeight="1" x14ac:dyDescent="0.25">
      <c r="A23" s="51" t="s">
        <v>63</v>
      </c>
      <c r="B23" s="51" t="s">
        <v>197</v>
      </c>
      <c r="C23" s="51" t="s">
        <v>197</v>
      </c>
      <c r="D23" s="42" t="s">
        <v>3641</v>
      </c>
      <c r="E23" s="42" t="s">
        <v>199</v>
      </c>
      <c r="F23" s="42" t="s">
        <v>3642</v>
      </c>
      <c r="G23" s="42" t="s">
        <v>3643</v>
      </c>
      <c r="H23" s="42" t="s">
        <v>186</v>
      </c>
      <c r="I23" s="53">
        <v>631.12</v>
      </c>
      <c r="J23" s="53">
        <v>629.54219999999998</v>
      </c>
      <c r="K23" s="46">
        <v>2.5000000000000001E-3</v>
      </c>
      <c r="L23" s="42" t="s">
        <v>202</v>
      </c>
    </row>
    <row r="24" spans="1:12" ht="19.5" customHeight="1" x14ac:dyDescent="0.25">
      <c r="A24" s="51" t="s">
        <v>63</v>
      </c>
      <c r="B24" s="51" t="s">
        <v>197</v>
      </c>
      <c r="C24" s="51" t="s">
        <v>197</v>
      </c>
      <c r="D24" s="42" t="s">
        <v>3644</v>
      </c>
      <c r="E24" s="42" t="s">
        <v>199</v>
      </c>
      <c r="F24" s="42" t="s">
        <v>3645</v>
      </c>
      <c r="G24" s="42" t="s">
        <v>3646</v>
      </c>
      <c r="H24" s="42" t="s">
        <v>186</v>
      </c>
      <c r="I24" s="53">
        <v>1176</v>
      </c>
      <c r="J24" s="53">
        <v>1173.06</v>
      </c>
      <c r="K24" s="46">
        <v>2.5000000000000001E-3</v>
      </c>
      <c r="L24" s="42" t="s">
        <v>202</v>
      </c>
    </row>
    <row r="25" spans="1:12" ht="19.5" customHeight="1" x14ac:dyDescent="0.25">
      <c r="A25" s="64" t="s">
        <v>71</v>
      </c>
      <c r="B25" s="278" t="s">
        <v>72</v>
      </c>
      <c r="C25" s="278" t="s">
        <v>252</v>
      </c>
      <c r="D25" s="181" t="s">
        <v>3342</v>
      </c>
      <c r="E25" s="278" t="s">
        <v>5633</v>
      </c>
      <c r="F25" s="307" t="s">
        <v>3343</v>
      </c>
      <c r="G25" s="181" t="s">
        <v>5634</v>
      </c>
      <c r="H25" s="280" t="s">
        <v>186</v>
      </c>
      <c r="I25" s="280">
        <v>93.8</v>
      </c>
      <c r="J25" s="308">
        <v>90.98599999999999</v>
      </c>
      <c r="K25" s="309">
        <v>0.03</v>
      </c>
      <c r="L25" s="44" t="s">
        <v>199</v>
      </c>
    </row>
    <row r="26" spans="1:12" ht="19.5" customHeight="1" x14ac:dyDescent="0.25">
      <c r="A26" s="64" t="s">
        <v>71</v>
      </c>
      <c r="B26" s="278" t="s">
        <v>72</v>
      </c>
      <c r="C26" s="278" t="s">
        <v>252</v>
      </c>
      <c r="D26" s="181" t="s">
        <v>3364</v>
      </c>
      <c r="E26" s="278" t="s">
        <v>5635</v>
      </c>
      <c r="F26" s="307" t="s">
        <v>5636</v>
      </c>
      <c r="G26" s="181" t="s">
        <v>5637</v>
      </c>
      <c r="H26" s="280" t="s">
        <v>186</v>
      </c>
      <c r="I26" s="280">
        <v>9.7999999999999997E-3</v>
      </c>
      <c r="J26" s="308">
        <v>9.5059999999999988E-3</v>
      </c>
      <c r="K26" s="309">
        <v>0.03</v>
      </c>
      <c r="L26" s="44" t="s">
        <v>199</v>
      </c>
    </row>
    <row r="27" spans="1:12" ht="19.5" customHeight="1" x14ac:dyDescent="0.25">
      <c r="A27" s="64" t="s">
        <v>71</v>
      </c>
      <c r="B27" s="278" t="s">
        <v>72</v>
      </c>
      <c r="C27" s="278" t="s">
        <v>252</v>
      </c>
      <c r="D27" s="181" t="s">
        <v>3345</v>
      </c>
      <c r="E27" s="278" t="s">
        <v>5638</v>
      </c>
      <c r="F27" s="307" t="s">
        <v>3346</v>
      </c>
      <c r="G27" s="181" t="s">
        <v>3540</v>
      </c>
      <c r="H27" s="280" t="s">
        <v>186</v>
      </c>
      <c r="I27" s="280">
        <v>98.74</v>
      </c>
      <c r="J27" s="308">
        <v>95.777799999999999</v>
      </c>
      <c r="K27" s="309">
        <v>0.03</v>
      </c>
      <c r="L27" s="44" t="s">
        <v>199</v>
      </c>
    </row>
    <row r="28" spans="1:12" ht="19.5" customHeight="1" x14ac:dyDescent="0.25">
      <c r="A28" s="64" t="s">
        <v>71</v>
      </c>
      <c r="B28" s="278" t="s">
        <v>72</v>
      </c>
      <c r="C28" s="278" t="s">
        <v>252</v>
      </c>
      <c r="D28" s="181" t="s">
        <v>3358</v>
      </c>
      <c r="E28" s="278" t="s">
        <v>5639</v>
      </c>
      <c r="F28" s="310" t="s">
        <v>3358</v>
      </c>
      <c r="G28" s="181" t="s">
        <v>3359</v>
      </c>
      <c r="H28" s="280" t="s">
        <v>186</v>
      </c>
      <c r="I28" s="280">
        <v>9.7999999999999997E-3</v>
      </c>
      <c r="J28" s="308">
        <v>9.5059999999999988E-3</v>
      </c>
      <c r="K28" s="309">
        <v>0.03</v>
      </c>
      <c r="L28" s="44" t="s">
        <v>199</v>
      </c>
    </row>
    <row r="29" spans="1:12" ht="19.5" customHeight="1" x14ac:dyDescent="0.25">
      <c r="A29" s="64" t="s">
        <v>71</v>
      </c>
      <c r="B29" s="278" t="s">
        <v>72</v>
      </c>
      <c r="C29" s="278" t="s">
        <v>252</v>
      </c>
      <c r="D29" s="181" t="s">
        <v>3348</v>
      </c>
      <c r="E29" s="278" t="s">
        <v>5640</v>
      </c>
      <c r="F29" s="307" t="s">
        <v>3730</v>
      </c>
      <c r="G29" s="181" t="s">
        <v>3542</v>
      </c>
      <c r="H29" s="280" t="s">
        <v>186</v>
      </c>
      <c r="I29" s="280">
        <v>760.3</v>
      </c>
      <c r="J29" s="308">
        <v>737.49099999999999</v>
      </c>
      <c r="K29" s="309">
        <v>0.03</v>
      </c>
      <c r="L29" s="44" t="s">
        <v>199</v>
      </c>
    </row>
    <row r="30" spans="1:12" ht="19.5" customHeight="1" x14ac:dyDescent="0.25">
      <c r="A30" s="64" t="s">
        <v>71</v>
      </c>
      <c r="B30" s="278" t="s">
        <v>72</v>
      </c>
      <c r="C30" s="278" t="s">
        <v>252</v>
      </c>
      <c r="D30" s="181" t="s">
        <v>3377</v>
      </c>
      <c r="E30" s="278" t="s">
        <v>5641</v>
      </c>
      <c r="F30" s="307" t="s">
        <v>3378</v>
      </c>
      <c r="G30" s="318" t="s">
        <v>3734</v>
      </c>
      <c r="H30" s="280" t="s">
        <v>186</v>
      </c>
      <c r="I30" s="280">
        <v>78.989999999999995</v>
      </c>
      <c r="J30" s="308">
        <v>76.620299999999986</v>
      </c>
      <c r="K30" s="309">
        <v>0.03</v>
      </c>
      <c r="L30" s="44" t="s">
        <v>199</v>
      </c>
    </row>
    <row r="31" spans="1:12" ht="19.5" customHeight="1" x14ac:dyDescent="0.25">
      <c r="A31" s="64" t="s">
        <v>71</v>
      </c>
      <c r="B31" s="278" t="s">
        <v>72</v>
      </c>
      <c r="C31" s="278" t="s">
        <v>252</v>
      </c>
      <c r="D31" s="181" t="s">
        <v>3735</v>
      </c>
      <c r="E31" s="278" t="s">
        <v>5642</v>
      </c>
      <c r="F31" s="307" t="s">
        <v>3378</v>
      </c>
      <c r="G31" s="181" t="s">
        <v>3737</v>
      </c>
      <c r="H31" s="280" t="s">
        <v>186</v>
      </c>
      <c r="I31" s="280">
        <v>7.9</v>
      </c>
      <c r="J31" s="308">
        <v>7.6630000000000003</v>
      </c>
      <c r="K31" s="309">
        <v>0.03</v>
      </c>
      <c r="L31" s="44" t="s">
        <v>199</v>
      </c>
    </row>
    <row r="32" spans="1:12" ht="19.5" customHeight="1" x14ac:dyDescent="0.25">
      <c r="A32" s="64" t="s">
        <v>71</v>
      </c>
      <c r="B32" s="278" t="s">
        <v>72</v>
      </c>
      <c r="C32" s="278" t="s">
        <v>252</v>
      </c>
      <c r="D32" s="181" t="s">
        <v>3721</v>
      </c>
      <c r="E32" s="278" t="s">
        <v>5643</v>
      </c>
      <c r="F32" s="307" t="s">
        <v>3722</v>
      </c>
      <c r="G32" s="181" t="s">
        <v>3723</v>
      </c>
      <c r="H32" s="280" t="s">
        <v>186</v>
      </c>
      <c r="I32" s="280">
        <v>123.43</v>
      </c>
      <c r="J32" s="308">
        <v>119.72710000000001</v>
      </c>
      <c r="K32" s="309">
        <v>0.03</v>
      </c>
      <c r="L32" s="44" t="s">
        <v>199</v>
      </c>
    </row>
    <row r="33" spans="1:12" ht="19.5" customHeight="1" x14ac:dyDescent="0.25">
      <c r="A33" s="64" t="s">
        <v>71</v>
      </c>
      <c r="B33" s="278" t="s">
        <v>72</v>
      </c>
      <c r="C33" s="278" t="s">
        <v>252</v>
      </c>
      <c r="D33" s="181" t="s">
        <v>5644</v>
      </c>
      <c r="E33" s="278" t="s">
        <v>5645</v>
      </c>
      <c r="F33" s="310" t="s">
        <v>5646</v>
      </c>
      <c r="G33" s="181" t="s">
        <v>5647</v>
      </c>
      <c r="H33" s="280" t="s">
        <v>186</v>
      </c>
      <c r="I33" s="280">
        <v>14811.08</v>
      </c>
      <c r="J33" s="308">
        <v>14366.747599999999</v>
      </c>
      <c r="K33" s="309">
        <v>0.03</v>
      </c>
      <c r="L33" s="44" t="s">
        <v>199</v>
      </c>
    </row>
    <row r="34" spans="1:12" ht="19.5" customHeight="1" x14ac:dyDescent="0.25">
      <c r="A34" s="64" t="s">
        <v>71</v>
      </c>
      <c r="B34" s="278" t="s">
        <v>72</v>
      </c>
      <c r="C34" s="278" t="s">
        <v>252</v>
      </c>
      <c r="D34" s="181" t="s">
        <v>3939</v>
      </c>
      <c r="E34" s="278" t="s">
        <v>5648</v>
      </c>
      <c r="F34" s="310" t="s">
        <v>3940</v>
      </c>
      <c r="G34" s="181" t="s">
        <v>3941</v>
      </c>
      <c r="H34" s="280" t="s">
        <v>186</v>
      </c>
      <c r="I34" s="280">
        <v>2912.85</v>
      </c>
      <c r="J34" s="308">
        <v>2825.4645</v>
      </c>
      <c r="K34" s="309">
        <v>0.03</v>
      </c>
      <c r="L34" s="44" t="s">
        <v>199</v>
      </c>
    </row>
    <row r="35" spans="1:12" ht="19.5" customHeight="1" x14ac:dyDescent="0.25">
      <c r="A35" s="64" t="s">
        <v>71</v>
      </c>
      <c r="B35" s="278" t="s">
        <v>72</v>
      </c>
      <c r="C35" s="278" t="s">
        <v>252</v>
      </c>
      <c r="D35" s="181" t="s">
        <v>5649</v>
      </c>
      <c r="E35" s="278" t="s">
        <v>5650</v>
      </c>
      <c r="F35" s="310" t="s">
        <v>5651</v>
      </c>
      <c r="G35" s="181" t="s">
        <v>5652</v>
      </c>
      <c r="H35" s="280" t="s">
        <v>186</v>
      </c>
      <c r="I35" s="280">
        <v>227.1</v>
      </c>
      <c r="J35" s="308">
        <v>220.28699999999998</v>
      </c>
      <c r="K35" s="309">
        <v>0.03</v>
      </c>
      <c r="L35" s="44" t="s">
        <v>199</v>
      </c>
    </row>
    <row r="36" spans="1:12" ht="19.5" customHeight="1" x14ac:dyDescent="0.25">
      <c r="A36" s="64" t="s">
        <v>71</v>
      </c>
      <c r="B36" s="278" t="s">
        <v>72</v>
      </c>
      <c r="C36" s="278" t="s">
        <v>252</v>
      </c>
      <c r="D36" s="181" t="s">
        <v>5653</v>
      </c>
      <c r="E36" s="278" t="s">
        <v>5654</v>
      </c>
      <c r="F36" s="310" t="s">
        <v>5651</v>
      </c>
      <c r="G36" s="181" t="s">
        <v>5655</v>
      </c>
      <c r="H36" s="280" t="s">
        <v>186</v>
      </c>
      <c r="I36" s="280">
        <v>251.79</v>
      </c>
      <c r="J36" s="308">
        <v>244.23629999999997</v>
      </c>
      <c r="K36" s="309">
        <v>0.03</v>
      </c>
      <c r="L36" s="44" t="s">
        <v>199</v>
      </c>
    </row>
    <row r="37" spans="1:12" ht="19.5" customHeight="1" x14ac:dyDescent="0.25">
      <c r="A37" s="64" t="s">
        <v>71</v>
      </c>
      <c r="B37" s="278" t="s">
        <v>72</v>
      </c>
      <c r="C37" s="278" t="s">
        <v>252</v>
      </c>
      <c r="D37" s="181" t="s">
        <v>5656</v>
      </c>
      <c r="E37" s="278" t="s">
        <v>5657</v>
      </c>
      <c r="F37" s="310" t="s">
        <v>5658</v>
      </c>
      <c r="G37" s="181" t="s">
        <v>5659</v>
      </c>
      <c r="H37" s="280" t="s">
        <v>186</v>
      </c>
      <c r="I37" s="280">
        <v>508.51</v>
      </c>
      <c r="J37" s="308">
        <v>493.25469999999996</v>
      </c>
      <c r="K37" s="309">
        <v>0.03</v>
      </c>
      <c r="L37" s="44" t="s">
        <v>199</v>
      </c>
    </row>
    <row r="38" spans="1:12" ht="19.5" customHeight="1" x14ac:dyDescent="0.25">
      <c r="A38" s="64" t="s">
        <v>71</v>
      </c>
      <c r="B38" s="278" t="s">
        <v>72</v>
      </c>
      <c r="C38" s="278" t="s">
        <v>252</v>
      </c>
      <c r="D38" s="181" t="s">
        <v>5660</v>
      </c>
      <c r="E38" s="278" t="s">
        <v>5661</v>
      </c>
      <c r="F38" s="310" t="s">
        <v>5662</v>
      </c>
      <c r="G38" s="181" t="s">
        <v>5663</v>
      </c>
      <c r="H38" s="280" t="s">
        <v>186</v>
      </c>
      <c r="I38" s="280">
        <v>3752.14</v>
      </c>
      <c r="J38" s="308">
        <v>3639.5757999999996</v>
      </c>
      <c r="K38" s="309">
        <v>0.03</v>
      </c>
      <c r="L38" s="44" t="s">
        <v>199</v>
      </c>
    </row>
    <row r="39" spans="1:12" ht="19.5" customHeight="1" x14ac:dyDescent="0.25">
      <c r="A39" s="64" t="s">
        <v>71</v>
      </c>
      <c r="B39" s="278" t="s">
        <v>72</v>
      </c>
      <c r="C39" s="278" t="s">
        <v>252</v>
      </c>
      <c r="D39" s="181" t="s">
        <v>3738</v>
      </c>
      <c r="E39" s="278" t="s">
        <v>5664</v>
      </c>
      <c r="F39" s="307" t="s">
        <v>3739</v>
      </c>
      <c r="G39" s="181" t="s">
        <v>3740</v>
      </c>
      <c r="H39" s="280" t="s">
        <v>186</v>
      </c>
      <c r="I39" s="280">
        <v>1727.96</v>
      </c>
      <c r="J39" s="308">
        <v>1676.1212</v>
      </c>
      <c r="K39" s="309">
        <v>0.03</v>
      </c>
      <c r="L39" s="44" t="s">
        <v>199</v>
      </c>
    </row>
    <row r="40" spans="1:12" ht="19.5" customHeight="1" x14ac:dyDescent="0.25">
      <c r="A40" s="64" t="s">
        <v>71</v>
      </c>
      <c r="B40" s="278" t="s">
        <v>72</v>
      </c>
      <c r="C40" s="278" t="s">
        <v>252</v>
      </c>
      <c r="D40" s="181" t="s">
        <v>5665</v>
      </c>
      <c r="E40" s="278" t="s">
        <v>5666</v>
      </c>
      <c r="F40" s="310" t="s">
        <v>5667</v>
      </c>
      <c r="G40" s="181" t="s">
        <v>5668</v>
      </c>
      <c r="H40" s="280" t="s">
        <v>186</v>
      </c>
      <c r="I40" s="280">
        <v>819.55</v>
      </c>
      <c r="J40" s="308">
        <v>794.96349999999995</v>
      </c>
      <c r="K40" s="309">
        <v>0.03</v>
      </c>
      <c r="L40" s="44" t="s">
        <v>199</v>
      </c>
    </row>
    <row r="41" spans="1:12" ht="19.5" customHeight="1" x14ac:dyDescent="0.25">
      <c r="A41" s="64" t="s">
        <v>71</v>
      </c>
      <c r="B41" s="278" t="s">
        <v>72</v>
      </c>
      <c r="C41" s="278" t="s">
        <v>252</v>
      </c>
      <c r="D41" s="181" t="s">
        <v>5669</v>
      </c>
      <c r="E41" s="278" t="s">
        <v>5670</v>
      </c>
      <c r="F41" s="310" t="s">
        <v>5667</v>
      </c>
      <c r="G41" s="181" t="s">
        <v>5671</v>
      </c>
      <c r="H41" s="280" t="s">
        <v>186</v>
      </c>
      <c r="I41" s="280">
        <v>819.55</v>
      </c>
      <c r="J41" s="308">
        <v>794.96349999999995</v>
      </c>
      <c r="K41" s="309">
        <v>0.03</v>
      </c>
      <c r="L41" s="44" t="s">
        <v>199</v>
      </c>
    </row>
    <row r="42" spans="1:12" ht="19.5" customHeight="1" x14ac:dyDescent="0.25">
      <c r="A42" s="64" t="s">
        <v>71</v>
      </c>
      <c r="B42" s="278" t="s">
        <v>72</v>
      </c>
      <c r="C42" s="278" t="s">
        <v>252</v>
      </c>
      <c r="D42" s="181" t="s">
        <v>5672</v>
      </c>
      <c r="E42" s="278" t="s">
        <v>5673</v>
      </c>
      <c r="F42" s="310" t="s">
        <v>5667</v>
      </c>
      <c r="G42" s="181" t="s">
        <v>5674</v>
      </c>
      <c r="H42" s="280" t="s">
        <v>186</v>
      </c>
      <c r="I42" s="280">
        <v>123.43</v>
      </c>
      <c r="J42" s="308">
        <v>119.72710000000001</v>
      </c>
      <c r="K42" s="309">
        <v>0.03</v>
      </c>
      <c r="L42" s="44" t="s">
        <v>199</v>
      </c>
    </row>
    <row r="43" spans="1:12" ht="19.5" customHeight="1" x14ac:dyDescent="0.25">
      <c r="A43" s="64" t="s">
        <v>71</v>
      </c>
      <c r="B43" s="278" t="s">
        <v>72</v>
      </c>
      <c r="C43" s="278" t="s">
        <v>252</v>
      </c>
      <c r="D43" s="181" t="s">
        <v>5675</v>
      </c>
      <c r="E43" s="278" t="s">
        <v>5676</v>
      </c>
      <c r="F43" s="310" t="s">
        <v>5667</v>
      </c>
      <c r="G43" s="181" t="s">
        <v>5677</v>
      </c>
      <c r="H43" s="280" t="s">
        <v>186</v>
      </c>
      <c r="I43" s="280">
        <v>1086.1500000000001</v>
      </c>
      <c r="J43" s="308">
        <v>1053.5655000000002</v>
      </c>
      <c r="K43" s="309">
        <v>0.03</v>
      </c>
      <c r="L43" s="44" t="s">
        <v>199</v>
      </c>
    </row>
    <row r="44" spans="1:12" ht="19.5" customHeight="1" x14ac:dyDescent="0.25">
      <c r="A44" s="64" t="s">
        <v>71</v>
      </c>
      <c r="B44" s="278" t="s">
        <v>72</v>
      </c>
      <c r="C44" s="278" t="s">
        <v>252</v>
      </c>
      <c r="D44" s="181" t="s">
        <v>5678</v>
      </c>
      <c r="E44" s="278" t="s">
        <v>5679</v>
      </c>
      <c r="F44" s="310" t="s">
        <v>5680</v>
      </c>
      <c r="G44" s="181" t="s">
        <v>5681</v>
      </c>
      <c r="H44" s="280" t="s">
        <v>186</v>
      </c>
      <c r="I44" s="280">
        <v>879.78</v>
      </c>
      <c r="J44" s="308">
        <v>853.38659999999993</v>
      </c>
      <c r="K44" s="309">
        <v>0.03</v>
      </c>
      <c r="L44" s="44" t="s">
        <v>199</v>
      </c>
    </row>
    <row r="45" spans="1:12" ht="19.5" customHeight="1" x14ac:dyDescent="0.25">
      <c r="A45" s="64" t="s">
        <v>71</v>
      </c>
      <c r="B45" s="278" t="s">
        <v>72</v>
      </c>
      <c r="C45" s="278" t="s">
        <v>252</v>
      </c>
      <c r="D45" s="181" t="s">
        <v>5682</v>
      </c>
      <c r="E45" s="278" t="s">
        <v>5683</v>
      </c>
      <c r="F45" s="310" t="s">
        <v>5680</v>
      </c>
      <c r="G45" s="181" t="s">
        <v>5684</v>
      </c>
      <c r="H45" s="280" t="s">
        <v>186</v>
      </c>
      <c r="I45" s="280">
        <v>4591.4399999999996</v>
      </c>
      <c r="J45" s="308">
        <v>4453.6967999999997</v>
      </c>
      <c r="K45" s="309">
        <v>0.03</v>
      </c>
      <c r="L45" s="44" t="s">
        <v>199</v>
      </c>
    </row>
    <row r="46" spans="1:12" ht="19.5" customHeight="1" x14ac:dyDescent="0.25">
      <c r="A46" s="64" t="s">
        <v>71</v>
      </c>
      <c r="B46" s="278" t="s">
        <v>72</v>
      </c>
      <c r="C46" s="278" t="s">
        <v>252</v>
      </c>
      <c r="D46" s="181" t="s">
        <v>5685</v>
      </c>
      <c r="E46" s="278" t="s">
        <v>5686</v>
      </c>
      <c r="F46" s="310" t="s">
        <v>5680</v>
      </c>
      <c r="G46" s="181" t="s">
        <v>5687</v>
      </c>
      <c r="H46" s="280" t="s">
        <v>186</v>
      </c>
      <c r="I46" s="280">
        <v>1431.74</v>
      </c>
      <c r="J46" s="308">
        <v>1388.7878000000001</v>
      </c>
      <c r="K46" s="309">
        <v>0.03</v>
      </c>
      <c r="L46" s="44" t="s">
        <v>199</v>
      </c>
    </row>
    <row r="47" spans="1:12" ht="19.5" customHeight="1" x14ac:dyDescent="0.25">
      <c r="A47" s="64" t="s">
        <v>71</v>
      </c>
      <c r="B47" s="278" t="s">
        <v>72</v>
      </c>
      <c r="C47" s="278" t="s">
        <v>252</v>
      </c>
      <c r="D47" s="181" t="s">
        <v>5688</v>
      </c>
      <c r="E47" s="278" t="s">
        <v>5689</v>
      </c>
      <c r="F47" s="310" t="s">
        <v>5690</v>
      </c>
      <c r="G47" s="181" t="s">
        <v>5691</v>
      </c>
      <c r="H47" s="280" t="s">
        <v>186</v>
      </c>
      <c r="I47" s="280">
        <v>1708.21</v>
      </c>
      <c r="J47" s="308">
        <v>1656.9637</v>
      </c>
      <c r="K47" s="309">
        <v>0.03</v>
      </c>
      <c r="L47" s="44" t="s">
        <v>199</v>
      </c>
    </row>
    <row r="48" spans="1:12" ht="19.5" customHeight="1" x14ac:dyDescent="0.25">
      <c r="A48" s="64" t="s">
        <v>71</v>
      </c>
      <c r="B48" s="278" t="s">
        <v>72</v>
      </c>
      <c r="C48" s="278" t="s">
        <v>252</v>
      </c>
      <c r="D48" s="181" t="s">
        <v>5692</v>
      </c>
      <c r="E48" s="278" t="s">
        <v>5693</v>
      </c>
      <c r="F48" s="310" t="s">
        <v>5690</v>
      </c>
      <c r="G48" s="181" t="s">
        <v>5694</v>
      </c>
      <c r="H48" s="280" t="s">
        <v>186</v>
      </c>
      <c r="I48" s="280">
        <v>2636.37</v>
      </c>
      <c r="J48" s="308">
        <v>2557.2788999999998</v>
      </c>
      <c r="K48" s="309">
        <v>0.03</v>
      </c>
      <c r="L48" s="44" t="s">
        <v>199</v>
      </c>
    </row>
    <row r="49" spans="1:12" ht="19.5" customHeight="1" x14ac:dyDescent="0.25">
      <c r="A49" s="64" t="s">
        <v>71</v>
      </c>
      <c r="B49" s="278" t="s">
        <v>72</v>
      </c>
      <c r="C49" s="278" t="s">
        <v>252</v>
      </c>
      <c r="D49" s="181" t="s">
        <v>5695</v>
      </c>
      <c r="E49" s="278" t="s">
        <v>5696</v>
      </c>
      <c r="F49" s="310" t="s">
        <v>5697</v>
      </c>
      <c r="G49" s="181" t="s">
        <v>5698</v>
      </c>
      <c r="H49" s="280" t="s">
        <v>186</v>
      </c>
      <c r="I49" s="280">
        <v>2962.22</v>
      </c>
      <c r="J49" s="308">
        <v>2873.3533999999995</v>
      </c>
      <c r="K49" s="309">
        <v>0.03</v>
      </c>
      <c r="L49" s="44" t="s">
        <v>199</v>
      </c>
    </row>
    <row r="50" spans="1:12" ht="19.5" customHeight="1" x14ac:dyDescent="0.25">
      <c r="A50" s="64" t="s">
        <v>71</v>
      </c>
      <c r="B50" s="278" t="s">
        <v>72</v>
      </c>
      <c r="C50" s="278" t="s">
        <v>252</v>
      </c>
      <c r="D50" s="181" t="s">
        <v>5699</v>
      </c>
      <c r="E50" s="278" t="s">
        <v>5700</v>
      </c>
      <c r="F50" s="310" t="s">
        <v>5701</v>
      </c>
      <c r="G50" s="181" t="s">
        <v>5702</v>
      </c>
      <c r="H50" s="280" t="s">
        <v>186</v>
      </c>
      <c r="I50" s="280">
        <v>3057.01</v>
      </c>
      <c r="J50" s="308">
        <v>2965.2997</v>
      </c>
      <c r="K50" s="309">
        <v>0.03</v>
      </c>
      <c r="L50" s="44" t="s">
        <v>199</v>
      </c>
    </row>
    <row r="51" spans="1:12" ht="19.5" customHeight="1" x14ac:dyDescent="0.25">
      <c r="A51" s="64" t="s">
        <v>71</v>
      </c>
      <c r="B51" s="278" t="s">
        <v>72</v>
      </c>
      <c r="C51" s="278" t="s">
        <v>252</v>
      </c>
      <c r="D51" s="181" t="s">
        <v>5703</v>
      </c>
      <c r="E51" s="278" t="s">
        <v>5704</v>
      </c>
      <c r="F51" s="310" t="s">
        <v>5701</v>
      </c>
      <c r="G51" s="181" t="s">
        <v>5705</v>
      </c>
      <c r="H51" s="280" t="s">
        <v>186</v>
      </c>
      <c r="I51" s="280">
        <v>2806.21</v>
      </c>
      <c r="J51" s="308">
        <v>2722.0236999999997</v>
      </c>
      <c r="K51" s="309">
        <v>0.03</v>
      </c>
      <c r="L51" s="44" t="s">
        <v>199</v>
      </c>
    </row>
    <row r="52" spans="1:12" ht="19.5" customHeight="1" x14ac:dyDescent="0.25">
      <c r="A52" s="64" t="s">
        <v>71</v>
      </c>
      <c r="B52" s="278" t="s">
        <v>72</v>
      </c>
      <c r="C52" s="278" t="s">
        <v>252</v>
      </c>
      <c r="D52" s="181" t="s">
        <v>5706</v>
      </c>
      <c r="E52" s="278" t="s">
        <v>5707</v>
      </c>
      <c r="F52" s="310" t="s">
        <v>5701</v>
      </c>
      <c r="G52" s="181" t="s">
        <v>5708</v>
      </c>
      <c r="H52" s="280" t="s">
        <v>186</v>
      </c>
      <c r="I52" s="280">
        <v>2662.05</v>
      </c>
      <c r="J52" s="308">
        <v>2582.1885000000002</v>
      </c>
      <c r="K52" s="309">
        <v>0.03</v>
      </c>
      <c r="L52" s="44" t="s">
        <v>199</v>
      </c>
    </row>
    <row r="53" spans="1:12" ht="19.5" customHeight="1" x14ac:dyDescent="0.25">
      <c r="A53" s="64" t="s">
        <v>71</v>
      </c>
      <c r="B53" s="278" t="s">
        <v>72</v>
      </c>
      <c r="C53" s="278" t="s">
        <v>252</v>
      </c>
      <c r="D53" s="181" t="s">
        <v>5709</v>
      </c>
      <c r="E53" s="278" t="s">
        <v>5710</v>
      </c>
      <c r="F53" s="310" t="s">
        <v>5701</v>
      </c>
      <c r="G53" s="181" t="s">
        <v>5711</v>
      </c>
      <c r="H53" s="280" t="s">
        <v>186</v>
      </c>
      <c r="I53" s="280">
        <v>7107.35</v>
      </c>
      <c r="J53" s="308">
        <v>6894.1295</v>
      </c>
      <c r="K53" s="309">
        <v>0.03</v>
      </c>
      <c r="L53" s="44" t="s">
        <v>199</v>
      </c>
    </row>
    <row r="54" spans="1:12" ht="19.5" customHeight="1" x14ac:dyDescent="0.25">
      <c r="A54" s="64" t="s">
        <v>71</v>
      </c>
      <c r="B54" s="278" t="s">
        <v>72</v>
      </c>
      <c r="C54" s="278" t="s">
        <v>252</v>
      </c>
      <c r="D54" s="181" t="s">
        <v>5712</v>
      </c>
      <c r="E54" s="278" t="s">
        <v>5713</v>
      </c>
      <c r="F54" s="310" t="s">
        <v>5701</v>
      </c>
      <c r="G54" s="181" t="s">
        <v>5714</v>
      </c>
      <c r="H54" s="280" t="s">
        <v>186</v>
      </c>
      <c r="I54" s="280">
        <v>5649.93</v>
      </c>
      <c r="J54" s="308">
        <v>5480.4321</v>
      </c>
      <c r="K54" s="309">
        <v>0.03</v>
      </c>
      <c r="L54" s="44" t="s">
        <v>199</v>
      </c>
    </row>
    <row r="55" spans="1:12" ht="19.5" customHeight="1" x14ac:dyDescent="0.25">
      <c r="A55" s="64" t="s">
        <v>71</v>
      </c>
      <c r="B55" s="278" t="s">
        <v>72</v>
      </c>
      <c r="C55" s="278" t="s">
        <v>252</v>
      </c>
      <c r="D55" s="181" t="s">
        <v>5715</v>
      </c>
      <c r="E55" s="278" t="s">
        <v>5716</v>
      </c>
      <c r="F55" s="310" t="s">
        <v>5717</v>
      </c>
      <c r="G55" s="181" t="s">
        <v>5718</v>
      </c>
      <c r="H55" s="280" t="s">
        <v>186</v>
      </c>
      <c r="I55" s="280">
        <v>14811.08</v>
      </c>
      <c r="J55" s="308">
        <v>14366.747599999999</v>
      </c>
      <c r="K55" s="309">
        <v>0.03</v>
      </c>
      <c r="L55" s="44" t="s">
        <v>199</v>
      </c>
    </row>
    <row r="56" spans="1:12" ht="19.5" customHeight="1" x14ac:dyDescent="0.25">
      <c r="A56" s="64" t="s">
        <v>71</v>
      </c>
      <c r="B56" s="278" t="s">
        <v>72</v>
      </c>
      <c r="C56" s="278" t="s">
        <v>252</v>
      </c>
      <c r="D56" s="181" t="s">
        <v>5719</v>
      </c>
      <c r="E56" s="278" t="s">
        <v>5720</v>
      </c>
      <c r="F56" s="310" t="s">
        <v>5717</v>
      </c>
      <c r="G56" s="181" t="s">
        <v>5721</v>
      </c>
      <c r="H56" s="280" t="s">
        <v>186</v>
      </c>
      <c r="I56" s="280">
        <v>14811.08</v>
      </c>
      <c r="J56" s="308">
        <v>14366.747599999999</v>
      </c>
      <c r="K56" s="309">
        <v>0.03</v>
      </c>
      <c r="L56" s="44" t="s">
        <v>199</v>
      </c>
    </row>
    <row r="57" spans="1:12" ht="19.5" customHeight="1" x14ac:dyDescent="0.25">
      <c r="A57" s="64" t="s">
        <v>71</v>
      </c>
      <c r="B57" s="278" t="s">
        <v>72</v>
      </c>
      <c r="C57" s="278" t="s">
        <v>252</v>
      </c>
      <c r="D57" s="181" t="s">
        <v>5722</v>
      </c>
      <c r="E57" s="278" t="s">
        <v>5723</v>
      </c>
      <c r="F57" s="310" t="s">
        <v>5724</v>
      </c>
      <c r="G57" s="181" t="s">
        <v>5725</v>
      </c>
      <c r="H57" s="280" t="s">
        <v>186</v>
      </c>
      <c r="I57" s="280">
        <v>938.04</v>
      </c>
      <c r="J57" s="308">
        <v>909.89879999999994</v>
      </c>
      <c r="K57" s="309">
        <v>0.03</v>
      </c>
      <c r="L57" s="44" t="s">
        <v>199</v>
      </c>
    </row>
    <row r="58" spans="1:12" ht="19.5" customHeight="1" x14ac:dyDescent="0.25">
      <c r="A58" s="34" t="s">
        <v>135</v>
      </c>
      <c r="B58" s="21" t="s">
        <v>531</v>
      </c>
      <c r="C58" s="35" t="s">
        <v>532</v>
      </c>
      <c r="D58" s="42" t="s">
        <v>3472</v>
      </c>
      <c r="E58" s="35" t="s">
        <v>3473</v>
      </c>
      <c r="F58" s="42" t="s">
        <v>3474</v>
      </c>
      <c r="G58" s="42" t="s">
        <v>3475</v>
      </c>
      <c r="H58" s="35" t="s">
        <v>186</v>
      </c>
      <c r="I58" s="99">
        <v>410</v>
      </c>
      <c r="J58" s="99">
        <v>405.9</v>
      </c>
      <c r="K58" s="45">
        <v>0.01</v>
      </c>
      <c r="L58" s="35" t="s">
        <v>199</v>
      </c>
    </row>
    <row r="59" spans="1:12" ht="19.5" customHeight="1" x14ac:dyDescent="0.25">
      <c r="A59" s="34" t="s">
        <v>135</v>
      </c>
      <c r="B59" s="21" t="s">
        <v>531</v>
      </c>
      <c r="C59" s="35" t="s">
        <v>532</v>
      </c>
      <c r="D59" s="42" t="s">
        <v>3476</v>
      </c>
      <c r="E59" s="35" t="s">
        <v>199</v>
      </c>
      <c r="F59" s="42" t="s">
        <v>3477</v>
      </c>
      <c r="G59" s="42" t="s">
        <v>3478</v>
      </c>
      <c r="H59" s="35" t="s">
        <v>186</v>
      </c>
      <c r="I59" s="99">
        <v>650</v>
      </c>
      <c r="J59" s="99">
        <v>643.5</v>
      </c>
      <c r="K59" s="45">
        <v>0.01</v>
      </c>
      <c r="L59" s="35" t="s">
        <v>199</v>
      </c>
    </row>
    <row r="60" spans="1:12" ht="19.5" customHeight="1" x14ac:dyDescent="0.25">
      <c r="A60" s="34" t="s">
        <v>135</v>
      </c>
      <c r="B60" s="21" t="s">
        <v>531</v>
      </c>
      <c r="C60" s="35" t="s">
        <v>532</v>
      </c>
      <c r="D60" s="42" t="s">
        <v>3479</v>
      </c>
      <c r="E60" s="35" t="s">
        <v>199</v>
      </c>
      <c r="F60" s="42" t="s">
        <v>3480</v>
      </c>
      <c r="G60" s="42" t="s">
        <v>3481</v>
      </c>
      <c r="H60" s="35" t="s">
        <v>186</v>
      </c>
      <c r="I60" s="99">
        <v>720</v>
      </c>
      <c r="J60" s="99">
        <v>712.8</v>
      </c>
      <c r="K60" s="45">
        <v>0.01</v>
      </c>
      <c r="L60" s="35" t="s">
        <v>199</v>
      </c>
    </row>
    <row r="61" spans="1:12" ht="19.5" customHeight="1" x14ac:dyDescent="0.25">
      <c r="A61" s="34" t="s">
        <v>135</v>
      </c>
      <c r="B61" s="21" t="s">
        <v>531</v>
      </c>
      <c r="C61" s="35" t="s">
        <v>532</v>
      </c>
      <c r="D61" s="42" t="s">
        <v>3482</v>
      </c>
      <c r="E61" s="35" t="s">
        <v>199</v>
      </c>
      <c r="F61" s="42" t="s">
        <v>3483</v>
      </c>
      <c r="G61" s="42" t="s">
        <v>3484</v>
      </c>
      <c r="H61" s="35" t="s">
        <v>186</v>
      </c>
      <c r="I61" s="99">
        <v>925</v>
      </c>
      <c r="J61" s="99">
        <v>915.75</v>
      </c>
      <c r="K61" s="45">
        <v>0.01</v>
      </c>
      <c r="L61" s="35" t="s">
        <v>199</v>
      </c>
    </row>
    <row r="62" spans="1:12" ht="19.5" customHeight="1" x14ac:dyDescent="0.25">
      <c r="A62" s="34" t="s">
        <v>135</v>
      </c>
      <c r="B62" s="21" t="s">
        <v>531</v>
      </c>
      <c r="C62" s="35" t="s">
        <v>532</v>
      </c>
      <c r="D62" s="42" t="s">
        <v>3485</v>
      </c>
      <c r="E62" s="35" t="s">
        <v>199</v>
      </c>
      <c r="F62" s="42" t="s">
        <v>3486</v>
      </c>
      <c r="G62" s="42" t="s">
        <v>3487</v>
      </c>
      <c r="H62" s="35" t="s">
        <v>186</v>
      </c>
      <c r="I62" s="99">
        <v>42</v>
      </c>
      <c r="J62" s="99">
        <v>41.58</v>
      </c>
      <c r="K62" s="45">
        <v>0.01</v>
      </c>
      <c r="L62" s="35" t="s">
        <v>199</v>
      </c>
    </row>
    <row r="63" spans="1:12" ht="19.5" customHeight="1" x14ac:dyDescent="0.25">
      <c r="A63" s="34" t="s">
        <v>135</v>
      </c>
      <c r="B63" s="21" t="s">
        <v>531</v>
      </c>
      <c r="C63" s="35" t="s">
        <v>532</v>
      </c>
      <c r="D63" s="42" t="s">
        <v>3488</v>
      </c>
      <c r="E63" s="35" t="s">
        <v>199</v>
      </c>
      <c r="F63" s="42" t="s">
        <v>3489</v>
      </c>
      <c r="G63" s="42" t="s">
        <v>3490</v>
      </c>
      <c r="H63" s="35" t="s">
        <v>186</v>
      </c>
      <c r="I63" s="99">
        <v>42</v>
      </c>
      <c r="J63" s="99">
        <v>41.58</v>
      </c>
      <c r="K63" s="45">
        <v>0.01</v>
      </c>
      <c r="L63" s="35" t="s">
        <v>199</v>
      </c>
    </row>
    <row r="64" spans="1:12" ht="19.5" customHeight="1" x14ac:dyDescent="0.25">
      <c r="A64" s="91" t="s">
        <v>82</v>
      </c>
      <c r="B64" s="42" t="s">
        <v>83</v>
      </c>
      <c r="C64" s="35" t="s">
        <v>224</v>
      </c>
      <c r="D64" s="42" t="s">
        <v>3647</v>
      </c>
      <c r="E64" s="35" t="s">
        <v>199</v>
      </c>
      <c r="F64" s="42" t="s">
        <v>3648</v>
      </c>
      <c r="G64" s="42" t="s">
        <v>3648</v>
      </c>
      <c r="H64" s="35" t="s">
        <v>186</v>
      </c>
      <c r="I64" s="92">
        <v>315.97000000000003</v>
      </c>
      <c r="J64" s="92">
        <v>309.6506</v>
      </c>
      <c r="K64" s="45">
        <v>0.02</v>
      </c>
      <c r="L64" s="35" t="s">
        <v>199</v>
      </c>
    </row>
    <row r="65" spans="1:12" ht="19.5" customHeight="1" x14ac:dyDescent="0.25">
      <c r="A65" s="91" t="s">
        <v>82</v>
      </c>
      <c r="B65" s="42" t="s">
        <v>83</v>
      </c>
      <c r="C65" s="35" t="s">
        <v>224</v>
      </c>
      <c r="D65" s="42" t="s">
        <v>3649</v>
      </c>
      <c r="E65" s="35" t="s">
        <v>199</v>
      </c>
      <c r="F65" s="42" t="s">
        <v>3630</v>
      </c>
      <c r="G65" s="42" t="s">
        <v>3630</v>
      </c>
      <c r="H65" s="35" t="s">
        <v>186</v>
      </c>
      <c r="I65" s="92">
        <v>365.34</v>
      </c>
      <c r="J65" s="92">
        <v>358.03320000000002</v>
      </c>
      <c r="K65" s="45">
        <v>0.02</v>
      </c>
      <c r="L65" s="35" t="s">
        <v>199</v>
      </c>
    </row>
    <row r="66" spans="1:12" ht="19.5" customHeight="1" x14ac:dyDescent="0.25">
      <c r="A66" s="91" t="s">
        <v>82</v>
      </c>
      <c r="B66" s="42" t="s">
        <v>83</v>
      </c>
      <c r="C66" s="35" t="s">
        <v>224</v>
      </c>
      <c r="D66" s="42" t="s">
        <v>3650</v>
      </c>
      <c r="E66" s="35" t="s">
        <v>199</v>
      </c>
      <c r="F66" s="42" t="s">
        <v>3651</v>
      </c>
      <c r="G66" s="42" t="s">
        <v>3651</v>
      </c>
      <c r="H66" s="35" t="s">
        <v>186</v>
      </c>
      <c r="I66" s="92">
        <v>266.60000000000002</v>
      </c>
      <c r="J66" s="92">
        <v>261.26799999999997</v>
      </c>
      <c r="K66" s="45">
        <v>0.02</v>
      </c>
      <c r="L66" s="35" t="s">
        <v>199</v>
      </c>
    </row>
    <row r="67" spans="1:12" ht="19.5" customHeight="1" x14ac:dyDescent="0.25">
      <c r="A67" s="91" t="s">
        <v>82</v>
      </c>
      <c r="B67" s="42" t="s">
        <v>83</v>
      </c>
      <c r="C67" s="35" t="s">
        <v>872</v>
      </c>
      <c r="D67" s="42" t="s">
        <v>3652</v>
      </c>
      <c r="E67" s="35" t="s">
        <v>199</v>
      </c>
      <c r="F67" s="42" t="s">
        <v>3653</v>
      </c>
      <c r="G67" s="42" t="s">
        <v>3654</v>
      </c>
      <c r="H67" s="35" t="s">
        <v>186</v>
      </c>
      <c r="I67" s="92">
        <v>41.42</v>
      </c>
      <c r="J67" s="92">
        <v>40.5916</v>
      </c>
      <c r="K67" s="45">
        <v>0.02</v>
      </c>
      <c r="L67" s="35" t="s">
        <v>199</v>
      </c>
    </row>
    <row r="68" spans="1:12" ht="19.5" customHeight="1" x14ac:dyDescent="0.25">
      <c r="A68" s="91" t="s">
        <v>82</v>
      </c>
      <c r="B68" s="42" t="s">
        <v>83</v>
      </c>
      <c r="C68" s="35" t="s">
        <v>872</v>
      </c>
      <c r="D68" s="42" t="s">
        <v>3655</v>
      </c>
      <c r="E68" s="35" t="s">
        <v>199</v>
      </c>
      <c r="F68" s="42" t="s">
        <v>3656</v>
      </c>
      <c r="G68" s="42" t="s">
        <v>3656</v>
      </c>
      <c r="H68" s="35" t="s">
        <v>186</v>
      </c>
      <c r="I68" s="92">
        <v>557.88</v>
      </c>
      <c r="J68" s="92">
        <v>546.72239999999999</v>
      </c>
      <c r="K68" s="45">
        <v>0.02</v>
      </c>
      <c r="L68" s="35" t="s">
        <v>199</v>
      </c>
    </row>
    <row r="69" spans="1:12" ht="19.5" customHeight="1" x14ac:dyDescent="0.25">
      <c r="A69" s="91" t="s">
        <v>82</v>
      </c>
      <c r="B69" s="42" t="s">
        <v>83</v>
      </c>
      <c r="C69" s="35" t="s">
        <v>942</v>
      </c>
      <c r="D69" s="42" t="s">
        <v>3657</v>
      </c>
      <c r="E69" s="35" t="s">
        <v>199</v>
      </c>
      <c r="F69" s="35" t="s">
        <v>3658</v>
      </c>
      <c r="G69" s="35" t="s">
        <v>3659</v>
      </c>
      <c r="H69" s="35" t="s">
        <v>186</v>
      </c>
      <c r="I69" s="92">
        <v>926.19</v>
      </c>
      <c r="J69" s="92">
        <f>I69*(1-0.02)</f>
        <v>907.6662</v>
      </c>
      <c r="K69" s="45">
        <v>0.02</v>
      </c>
      <c r="L69" s="42" t="s">
        <v>199</v>
      </c>
    </row>
    <row r="70" spans="1:12" ht="19.5" customHeight="1" x14ac:dyDescent="0.25">
      <c r="A70" s="91" t="s">
        <v>82</v>
      </c>
      <c r="B70" s="42" t="s">
        <v>83</v>
      </c>
      <c r="C70" s="35" t="s">
        <v>942</v>
      </c>
      <c r="D70" s="42" t="s">
        <v>3660</v>
      </c>
      <c r="E70" s="35" t="s">
        <v>199</v>
      </c>
      <c r="F70" s="35" t="s">
        <v>3661</v>
      </c>
      <c r="G70" s="35" t="s">
        <v>3662</v>
      </c>
      <c r="H70" s="35" t="s">
        <v>186</v>
      </c>
      <c r="I70" s="92">
        <v>212.29</v>
      </c>
      <c r="J70" s="92">
        <f>I70*(1-0.02)</f>
        <v>208.04419999999999</v>
      </c>
      <c r="K70" s="45">
        <v>0.02</v>
      </c>
      <c r="L70" s="42" t="s">
        <v>199</v>
      </c>
    </row>
    <row r="71" spans="1:12" ht="19.5" customHeight="1" x14ac:dyDescent="0.25">
      <c r="A71" s="91" t="s">
        <v>82</v>
      </c>
      <c r="B71" s="42" t="s">
        <v>83</v>
      </c>
      <c r="C71" s="35" t="s">
        <v>942</v>
      </c>
      <c r="D71" s="42" t="s">
        <v>3663</v>
      </c>
      <c r="E71" s="35" t="s">
        <v>199</v>
      </c>
      <c r="F71" s="35" t="s">
        <v>3664</v>
      </c>
      <c r="G71" s="35" t="s">
        <v>3665</v>
      </c>
      <c r="H71" s="35" t="s">
        <v>186</v>
      </c>
      <c r="I71" s="92">
        <v>466.06</v>
      </c>
      <c r="J71" s="92">
        <f>I71*(1-0.02)</f>
        <v>456.73879999999997</v>
      </c>
      <c r="K71" s="45">
        <v>0.02</v>
      </c>
      <c r="L71" s="42" t="s">
        <v>199</v>
      </c>
    </row>
    <row r="72" spans="1:12" ht="19.5" customHeight="1" x14ac:dyDescent="0.25">
      <c r="A72" s="91" t="s">
        <v>82</v>
      </c>
      <c r="B72" s="42" t="s">
        <v>83</v>
      </c>
      <c r="C72" s="35" t="s">
        <v>942</v>
      </c>
      <c r="D72" s="42" t="s">
        <v>3666</v>
      </c>
      <c r="E72" s="35" t="s">
        <v>199</v>
      </c>
      <c r="F72" s="35" t="s">
        <v>3667</v>
      </c>
      <c r="G72" s="35" t="s">
        <v>3668</v>
      </c>
      <c r="H72" s="35" t="s">
        <v>186</v>
      </c>
      <c r="I72" s="92">
        <v>900.51</v>
      </c>
      <c r="J72" s="92">
        <f>I72*(1-0.02)</f>
        <v>882.49979999999994</v>
      </c>
      <c r="K72" s="45">
        <v>0.02</v>
      </c>
      <c r="L72" s="42" t="s">
        <v>199</v>
      </c>
    </row>
    <row r="73" spans="1:12" ht="19.5" customHeight="1" x14ac:dyDescent="0.25">
      <c r="A73" s="91" t="s">
        <v>82</v>
      </c>
      <c r="B73" s="42" t="s">
        <v>83</v>
      </c>
      <c r="C73" s="35" t="s">
        <v>942</v>
      </c>
      <c r="D73" s="42" t="s">
        <v>3669</v>
      </c>
      <c r="E73" s="35" t="s">
        <v>199</v>
      </c>
      <c r="F73" s="35" t="s">
        <v>3670</v>
      </c>
      <c r="G73" s="35" t="s">
        <v>3671</v>
      </c>
      <c r="H73" s="35" t="s">
        <v>186</v>
      </c>
      <c r="I73" s="92">
        <v>617.13</v>
      </c>
      <c r="J73" s="92">
        <f>I73*(1-0.02)</f>
        <v>604.78739999999993</v>
      </c>
      <c r="K73" s="45">
        <v>0.02</v>
      </c>
      <c r="L73" s="42" t="s">
        <v>199</v>
      </c>
    </row>
    <row r="74" spans="1:12" ht="19.5" customHeight="1" x14ac:dyDescent="0.25">
      <c r="A74" s="91" t="s">
        <v>82</v>
      </c>
      <c r="B74" s="42" t="s">
        <v>83</v>
      </c>
      <c r="C74" s="35" t="s">
        <v>942</v>
      </c>
      <c r="D74" s="42" t="s">
        <v>3672</v>
      </c>
      <c r="E74" s="35" t="s">
        <v>199</v>
      </c>
      <c r="F74" s="35" t="s">
        <v>3673</v>
      </c>
      <c r="G74" s="35" t="s">
        <v>3674</v>
      </c>
      <c r="H74" s="35" t="s">
        <v>186</v>
      </c>
      <c r="I74" s="92">
        <v>542.09</v>
      </c>
      <c r="J74" s="92">
        <f>I74*(1-0.02)</f>
        <v>531.2482</v>
      </c>
      <c r="K74" s="45">
        <v>0.02</v>
      </c>
      <c r="L74" s="42" t="s">
        <v>199</v>
      </c>
    </row>
    <row r="75" spans="1:12" ht="19.5" customHeight="1" x14ac:dyDescent="0.25">
      <c r="A75" s="91" t="s">
        <v>82</v>
      </c>
      <c r="B75" s="42" t="s">
        <v>83</v>
      </c>
      <c r="C75" s="35" t="s">
        <v>942</v>
      </c>
      <c r="D75" s="42" t="s">
        <v>3675</v>
      </c>
      <c r="E75" s="35" t="s">
        <v>199</v>
      </c>
      <c r="F75" s="35" t="s">
        <v>3676</v>
      </c>
      <c r="G75" s="35" t="s">
        <v>3677</v>
      </c>
      <c r="H75" s="35" t="s">
        <v>186</v>
      </c>
      <c r="I75" s="92">
        <v>1117.74</v>
      </c>
      <c r="J75" s="92">
        <f>I75*(1-0.02)</f>
        <v>1095.3851999999999</v>
      </c>
      <c r="K75" s="45">
        <v>0.02</v>
      </c>
      <c r="L75" s="42" t="s">
        <v>199</v>
      </c>
    </row>
    <row r="76" spans="1:12" ht="19.5" customHeight="1" x14ac:dyDescent="0.25">
      <c r="A76" s="91" t="s">
        <v>82</v>
      </c>
      <c r="B76" s="42" t="s">
        <v>83</v>
      </c>
      <c r="C76" s="35" t="s">
        <v>942</v>
      </c>
      <c r="D76" s="42" t="s">
        <v>3678</v>
      </c>
      <c r="E76" s="35" t="s">
        <v>199</v>
      </c>
      <c r="F76" s="35" t="s">
        <v>3679</v>
      </c>
      <c r="G76" s="35" t="s">
        <v>3680</v>
      </c>
      <c r="H76" s="35" t="s">
        <v>186</v>
      </c>
      <c r="I76" s="92">
        <v>1584.79</v>
      </c>
      <c r="J76" s="92">
        <f>I76*(1-0.02)</f>
        <v>1553.0942</v>
      </c>
      <c r="K76" s="45">
        <v>0.02</v>
      </c>
      <c r="L76" s="42" t="s">
        <v>199</v>
      </c>
    </row>
    <row r="77" spans="1:12" ht="19.5" customHeight="1" x14ac:dyDescent="0.25">
      <c r="A77" s="91" t="s">
        <v>82</v>
      </c>
      <c r="B77" s="42" t="s">
        <v>83</v>
      </c>
      <c r="C77" s="35" t="s">
        <v>942</v>
      </c>
      <c r="D77" s="42" t="s">
        <v>3681</v>
      </c>
      <c r="E77" s="35" t="s">
        <v>199</v>
      </c>
      <c r="F77" s="35" t="s">
        <v>3682</v>
      </c>
      <c r="G77" s="35" t="s">
        <v>3683</v>
      </c>
      <c r="H77" s="35" t="s">
        <v>186</v>
      </c>
      <c r="I77" s="92">
        <v>2384.58</v>
      </c>
      <c r="J77" s="92">
        <f>I77*(1-0.02)</f>
        <v>2336.8883999999998</v>
      </c>
      <c r="K77" s="45">
        <v>0.02</v>
      </c>
      <c r="L77" s="42" t="s">
        <v>199</v>
      </c>
    </row>
    <row r="78" spans="1:12" ht="19.5" customHeight="1" x14ac:dyDescent="0.25">
      <c r="A78" s="91" t="s">
        <v>82</v>
      </c>
      <c r="B78" s="42" t="s">
        <v>83</v>
      </c>
      <c r="C78" s="35" t="s">
        <v>942</v>
      </c>
      <c r="D78" s="42" t="s">
        <v>3684</v>
      </c>
      <c r="E78" s="35" t="s">
        <v>199</v>
      </c>
      <c r="F78" s="35" t="s">
        <v>3685</v>
      </c>
      <c r="G78" s="35" t="s">
        <v>3686</v>
      </c>
      <c r="H78" s="35" t="s">
        <v>186</v>
      </c>
      <c r="I78" s="92">
        <v>2.96</v>
      </c>
      <c r="J78" s="92">
        <f>I78*(1-0.02)</f>
        <v>2.9007999999999998</v>
      </c>
      <c r="K78" s="45">
        <v>0.02</v>
      </c>
      <c r="L78" s="42" t="s">
        <v>199</v>
      </c>
    </row>
    <row r="79" spans="1:12" ht="19.5" customHeight="1" x14ac:dyDescent="0.25">
      <c r="A79" s="91" t="s">
        <v>82</v>
      </c>
      <c r="B79" s="42" t="s">
        <v>83</v>
      </c>
      <c r="C79" s="35" t="s">
        <v>224</v>
      </c>
      <c r="D79" s="42" t="s">
        <v>3687</v>
      </c>
      <c r="E79" s="42" t="s">
        <v>199</v>
      </c>
      <c r="F79" s="42" t="s">
        <v>3688</v>
      </c>
      <c r="G79" s="42" t="s">
        <v>3689</v>
      </c>
      <c r="H79" s="42" t="s">
        <v>186</v>
      </c>
      <c r="I79" s="92">
        <v>2221.66</v>
      </c>
      <c r="J79" s="53">
        <f>I79*(1-0.02)</f>
        <v>2177.2267999999999</v>
      </c>
      <c r="K79" s="47">
        <v>0.02</v>
      </c>
      <c r="L79" s="42" t="s">
        <v>199</v>
      </c>
    </row>
    <row r="80" spans="1:12" ht="19.5" customHeight="1" x14ac:dyDescent="0.25">
      <c r="A80" s="91" t="s">
        <v>82</v>
      </c>
      <c r="B80" s="42" t="s">
        <v>83</v>
      </c>
      <c r="C80" s="35" t="s">
        <v>224</v>
      </c>
      <c r="D80" s="42" t="s">
        <v>3690</v>
      </c>
      <c r="E80" s="35" t="s">
        <v>199</v>
      </c>
      <c r="F80" s="42" t="s">
        <v>3691</v>
      </c>
      <c r="G80" s="42" t="s">
        <v>3692</v>
      </c>
      <c r="H80" s="35" t="s">
        <v>186</v>
      </c>
      <c r="I80" s="92">
        <v>320.91000000000003</v>
      </c>
      <c r="J80" s="92">
        <f>I80*(1-0.02)</f>
        <v>314.49180000000001</v>
      </c>
      <c r="K80" s="45">
        <v>0.02</v>
      </c>
      <c r="L80" s="42" t="s">
        <v>199</v>
      </c>
    </row>
    <row r="81" spans="1:12" ht="19.5" customHeight="1" x14ac:dyDescent="0.25">
      <c r="A81" s="91" t="s">
        <v>82</v>
      </c>
      <c r="B81" s="42" t="s">
        <v>83</v>
      </c>
      <c r="C81" s="35" t="s">
        <v>224</v>
      </c>
      <c r="D81" s="42" t="s">
        <v>3693</v>
      </c>
      <c r="E81" s="35" t="s">
        <v>199</v>
      </c>
      <c r="F81" s="42" t="s">
        <v>3694</v>
      </c>
      <c r="G81" s="42" t="s">
        <v>3695</v>
      </c>
      <c r="H81" s="35" t="s">
        <v>186</v>
      </c>
      <c r="I81" s="92">
        <v>363.78</v>
      </c>
      <c r="J81" s="92">
        <f>I81*(1-0.02)</f>
        <v>356.50439999999998</v>
      </c>
      <c r="K81" s="45">
        <v>0.02</v>
      </c>
      <c r="L81" s="42" t="s">
        <v>199</v>
      </c>
    </row>
    <row r="82" spans="1:12" ht="19.5" customHeight="1" x14ac:dyDescent="0.25">
      <c r="A82" s="91" t="s">
        <v>82</v>
      </c>
      <c r="B82" s="42" t="s">
        <v>83</v>
      </c>
      <c r="C82" s="35" t="s">
        <v>872</v>
      </c>
      <c r="D82" s="42" t="s">
        <v>3696</v>
      </c>
      <c r="E82" s="35" t="s">
        <v>199</v>
      </c>
      <c r="F82" s="42" t="s">
        <v>3697</v>
      </c>
      <c r="G82" s="42" t="s">
        <v>3698</v>
      </c>
      <c r="H82" s="35" t="s">
        <v>186</v>
      </c>
      <c r="I82" s="92">
        <v>74.06</v>
      </c>
      <c r="J82" s="92">
        <f>I82*(1-0.02)</f>
        <v>72.578800000000001</v>
      </c>
      <c r="K82" s="45">
        <v>0.02</v>
      </c>
      <c r="L82" s="42" t="s">
        <v>199</v>
      </c>
    </row>
    <row r="83" spans="1:12" ht="19.5" customHeight="1" x14ac:dyDescent="0.25">
      <c r="A83" s="91" t="s">
        <v>82</v>
      </c>
      <c r="B83" s="42" t="s">
        <v>83</v>
      </c>
      <c r="C83" s="35" t="s">
        <v>872</v>
      </c>
      <c r="D83" s="42" t="s">
        <v>3699</v>
      </c>
      <c r="E83" s="35" t="s">
        <v>199</v>
      </c>
      <c r="F83" s="42" t="s">
        <v>3700</v>
      </c>
      <c r="G83" s="42" t="s">
        <v>3701</v>
      </c>
      <c r="H83" s="35" t="s">
        <v>186</v>
      </c>
      <c r="I83" s="92">
        <v>1044.68</v>
      </c>
      <c r="J83" s="92">
        <f>I83*(1-0.02)</f>
        <v>1023.7864000000001</v>
      </c>
      <c r="K83" s="45">
        <v>0.02</v>
      </c>
      <c r="L83" s="42" t="s">
        <v>199</v>
      </c>
    </row>
    <row r="84" spans="1:12" ht="19.5" customHeight="1" x14ac:dyDescent="0.25">
      <c r="A84" s="91" t="s">
        <v>82</v>
      </c>
      <c r="B84" s="42" t="s">
        <v>83</v>
      </c>
      <c r="C84" s="42" t="s">
        <v>1475</v>
      </c>
      <c r="D84" s="42" t="s">
        <v>3702</v>
      </c>
      <c r="E84" s="42" t="s">
        <v>199</v>
      </c>
      <c r="F84" s="42" t="s">
        <v>3703</v>
      </c>
      <c r="G84" s="42" t="s">
        <v>3704</v>
      </c>
      <c r="H84" s="42" t="s">
        <v>186</v>
      </c>
      <c r="I84" s="53">
        <v>1273.75</v>
      </c>
      <c r="J84" s="53">
        <f>I84*(1-0.02)</f>
        <v>1248.2750000000001</v>
      </c>
      <c r="K84" s="47">
        <v>0.02</v>
      </c>
      <c r="L84" s="42" t="s">
        <v>199</v>
      </c>
    </row>
    <row r="85" spans="1:12" ht="19.5" customHeight="1" x14ac:dyDescent="0.25">
      <c r="A85" s="91" t="s">
        <v>82</v>
      </c>
      <c r="B85" s="42" t="s">
        <v>83</v>
      </c>
      <c r="C85" s="42" t="s">
        <v>1475</v>
      </c>
      <c r="D85" s="42" t="s">
        <v>3705</v>
      </c>
      <c r="E85" s="42" t="s">
        <v>199</v>
      </c>
      <c r="F85" s="42" t="s">
        <v>3706</v>
      </c>
      <c r="G85" s="42" t="s">
        <v>3707</v>
      </c>
      <c r="H85" s="42" t="s">
        <v>186</v>
      </c>
      <c r="I85" s="53">
        <v>2170.71</v>
      </c>
      <c r="J85" s="53">
        <f>I85*(1-0.02)</f>
        <v>2127.2957999999999</v>
      </c>
      <c r="K85" s="47">
        <v>0.02</v>
      </c>
      <c r="L85" s="42" t="s">
        <v>199</v>
      </c>
    </row>
    <row r="86" spans="1:12" ht="19.5" customHeight="1" x14ac:dyDescent="0.25">
      <c r="A86" s="91" t="s">
        <v>82</v>
      </c>
      <c r="B86" s="42" t="s">
        <v>83</v>
      </c>
      <c r="C86" s="42" t="s">
        <v>1475</v>
      </c>
      <c r="D86" s="42" t="s">
        <v>3708</v>
      </c>
      <c r="E86" s="42" t="s">
        <v>199</v>
      </c>
      <c r="F86" s="42" t="s">
        <v>3709</v>
      </c>
      <c r="G86" s="42" t="s">
        <v>3710</v>
      </c>
      <c r="H86" s="42" t="s">
        <v>186</v>
      </c>
      <c r="I86" s="53">
        <v>2246.35</v>
      </c>
      <c r="J86" s="53">
        <f>I86*(1-0.02)</f>
        <v>2201.4229999999998</v>
      </c>
      <c r="K86" s="47">
        <v>0.02</v>
      </c>
      <c r="L86" s="42" t="s">
        <v>199</v>
      </c>
    </row>
    <row r="87" spans="1:12" ht="19.5" customHeight="1" x14ac:dyDescent="0.25">
      <c r="A87" s="91" t="s">
        <v>82</v>
      </c>
      <c r="B87" s="42" t="s">
        <v>83</v>
      </c>
      <c r="C87" s="42" t="s">
        <v>1475</v>
      </c>
      <c r="D87" s="42" t="s">
        <v>3711</v>
      </c>
      <c r="E87" s="42" t="s">
        <v>199</v>
      </c>
      <c r="F87" s="42" t="s">
        <v>3712</v>
      </c>
      <c r="G87" s="42" t="s">
        <v>3713</v>
      </c>
      <c r="H87" s="42" t="s">
        <v>186</v>
      </c>
      <c r="I87" s="53">
        <v>2352.23</v>
      </c>
      <c r="J87" s="53">
        <f>I87*(1-0.02)</f>
        <v>2305.1853999999998</v>
      </c>
      <c r="K87" s="47">
        <v>0.02</v>
      </c>
      <c r="L87" s="42" t="s">
        <v>199</v>
      </c>
    </row>
    <row r="88" spans="1:12" ht="19.5" customHeight="1" x14ac:dyDescent="0.25">
      <c r="A88" s="91" t="s">
        <v>82</v>
      </c>
      <c r="B88" s="42" t="s">
        <v>83</v>
      </c>
      <c r="C88" s="42" t="s">
        <v>1475</v>
      </c>
      <c r="D88" s="42" t="s">
        <v>3714</v>
      </c>
      <c r="E88" s="42" t="s">
        <v>199</v>
      </c>
      <c r="F88" s="42" t="s">
        <v>3715</v>
      </c>
      <c r="G88" s="42" t="s">
        <v>3716</v>
      </c>
      <c r="H88" s="42" t="s">
        <v>186</v>
      </c>
      <c r="I88" s="53">
        <v>2977.15</v>
      </c>
      <c r="J88" s="53">
        <f>I88*(1-0.02)</f>
        <v>2917.607</v>
      </c>
      <c r="K88" s="47">
        <v>0.02</v>
      </c>
      <c r="L88" s="42" t="s">
        <v>199</v>
      </c>
    </row>
    <row r="89" spans="1:12" ht="19.5" customHeight="1" x14ac:dyDescent="0.25">
      <c r="A89" s="35" t="s">
        <v>82</v>
      </c>
      <c r="B89" s="35" t="s">
        <v>83</v>
      </c>
      <c r="C89" s="35" t="s">
        <v>252</v>
      </c>
      <c r="D89" s="42" t="s">
        <v>3342</v>
      </c>
      <c r="E89" s="35" t="s">
        <v>199</v>
      </c>
      <c r="F89" s="42" t="s">
        <v>3717</v>
      </c>
      <c r="G89" s="42" t="s">
        <v>3718</v>
      </c>
      <c r="H89" s="42" t="s">
        <v>186</v>
      </c>
      <c r="I89" s="99">
        <v>123.43</v>
      </c>
      <c r="J89" s="53">
        <f>I89*(1-0.02)</f>
        <v>120.9614</v>
      </c>
      <c r="K89" s="47">
        <v>0.02</v>
      </c>
      <c r="L89" s="42" t="s">
        <v>199</v>
      </c>
    </row>
    <row r="90" spans="1:12" ht="19.5" customHeight="1" x14ac:dyDescent="0.25">
      <c r="A90" s="35" t="s">
        <v>82</v>
      </c>
      <c r="B90" s="35" t="s">
        <v>83</v>
      </c>
      <c r="C90" s="35" t="s">
        <v>252</v>
      </c>
      <c r="D90" s="42" t="s">
        <v>1941</v>
      </c>
      <c r="E90" s="35" t="s">
        <v>199</v>
      </c>
      <c r="F90" s="42" t="s">
        <v>3719</v>
      </c>
      <c r="G90" s="42" t="s">
        <v>3720</v>
      </c>
      <c r="H90" s="42" t="s">
        <v>186</v>
      </c>
      <c r="I90" s="99">
        <v>64.180000000000007</v>
      </c>
      <c r="J90" s="53">
        <f>I90*(1-0.02)</f>
        <v>62.896400000000007</v>
      </c>
      <c r="K90" s="47">
        <v>0.02</v>
      </c>
      <c r="L90" s="42" t="s">
        <v>199</v>
      </c>
    </row>
    <row r="91" spans="1:12" ht="19.5" customHeight="1" x14ac:dyDescent="0.25">
      <c r="A91" s="35" t="s">
        <v>82</v>
      </c>
      <c r="B91" s="35" t="s">
        <v>83</v>
      </c>
      <c r="C91" s="35" t="s">
        <v>252</v>
      </c>
      <c r="D91" s="42" t="s">
        <v>3721</v>
      </c>
      <c r="E91" s="35" t="s">
        <v>199</v>
      </c>
      <c r="F91" s="42" t="s">
        <v>3722</v>
      </c>
      <c r="G91" s="42" t="s">
        <v>3723</v>
      </c>
      <c r="H91" s="42" t="s">
        <v>186</v>
      </c>
      <c r="I91" s="99">
        <v>123.43</v>
      </c>
      <c r="J91" s="53">
        <f>I91*(1-0.02)</f>
        <v>120.9614</v>
      </c>
      <c r="K91" s="47">
        <v>0.02</v>
      </c>
      <c r="L91" s="42" t="s">
        <v>199</v>
      </c>
    </row>
    <row r="92" spans="1:12" ht="19.5" customHeight="1" x14ac:dyDescent="0.25">
      <c r="A92" s="35" t="s">
        <v>82</v>
      </c>
      <c r="B92" s="35" t="s">
        <v>83</v>
      </c>
      <c r="C92" s="35" t="s">
        <v>252</v>
      </c>
      <c r="D92" s="42" t="s">
        <v>3361</v>
      </c>
      <c r="E92" s="35" t="s">
        <v>199</v>
      </c>
      <c r="F92" s="42" t="s">
        <v>3724</v>
      </c>
      <c r="G92" s="42" t="s">
        <v>3725</v>
      </c>
      <c r="H92" s="42" t="s">
        <v>186</v>
      </c>
      <c r="I92" s="99">
        <v>1.97</v>
      </c>
      <c r="J92" s="53">
        <f>I92*(1-0.02)</f>
        <v>1.9305999999999999</v>
      </c>
      <c r="K92" s="47">
        <v>0.02</v>
      </c>
      <c r="L92" s="42" t="s">
        <v>199</v>
      </c>
    </row>
    <row r="93" spans="1:12" ht="19.5" customHeight="1" x14ac:dyDescent="0.25">
      <c r="A93" s="35" t="s">
        <v>82</v>
      </c>
      <c r="B93" s="35" t="s">
        <v>83</v>
      </c>
      <c r="C93" s="35" t="s">
        <v>252</v>
      </c>
      <c r="D93" s="42" t="s">
        <v>3367</v>
      </c>
      <c r="E93" s="35" t="s">
        <v>199</v>
      </c>
      <c r="F93" s="42" t="s">
        <v>3726</v>
      </c>
      <c r="G93" s="42" t="s">
        <v>3368</v>
      </c>
      <c r="H93" s="42" t="s">
        <v>186</v>
      </c>
      <c r="I93" s="99">
        <v>78.989999999999995</v>
      </c>
      <c r="J93" s="53">
        <f>I93*(1-0.02)</f>
        <v>77.410199999999989</v>
      </c>
      <c r="K93" s="47">
        <v>0.02</v>
      </c>
      <c r="L93" s="42" t="s">
        <v>199</v>
      </c>
    </row>
    <row r="94" spans="1:12" ht="19.5" customHeight="1" x14ac:dyDescent="0.25">
      <c r="A94" s="35" t="s">
        <v>82</v>
      </c>
      <c r="B94" s="35" t="s">
        <v>83</v>
      </c>
      <c r="C94" s="35" t="s">
        <v>252</v>
      </c>
      <c r="D94" s="42" t="s">
        <v>3364</v>
      </c>
      <c r="E94" s="35" t="s">
        <v>199</v>
      </c>
      <c r="F94" s="42" t="s">
        <v>3727</v>
      </c>
      <c r="G94" s="42" t="s">
        <v>3728</v>
      </c>
      <c r="H94" s="42" t="s">
        <v>186</v>
      </c>
      <c r="I94" s="99">
        <v>1.97</v>
      </c>
      <c r="J94" s="53">
        <f>I94*(1-0.02)</f>
        <v>1.9305999999999999</v>
      </c>
      <c r="K94" s="47">
        <v>0.02</v>
      </c>
      <c r="L94" s="42" t="s">
        <v>199</v>
      </c>
    </row>
    <row r="95" spans="1:12" ht="19.5" customHeight="1" x14ac:dyDescent="0.25">
      <c r="A95" s="35" t="s">
        <v>82</v>
      </c>
      <c r="B95" s="35" t="s">
        <v>83</v>
      </c>
      <c r="C95" s="35" t="s">
        <v>252</v>
      </c>
      <c r="D95" s="42" t="s">
        <v>3345</v>
      </c>
      <c r="E95" s="35" t="s">
        <v>199</v>
      </c>
      <c r="F95" s="42" t="s">
        <v>3729</v>
      </c>
      <c r="G95" s="42" t="s">
        <v>3540</v>
      </c>
      <c r="H95" s="42" t="s">
        <v>186</v>
      </c>
      <c r="I95" s="99">
        <v>5430.73</v>
      </c>
      <c r="J95" s="53">
        <f>I95*(1-0.02)</f>
        <v>5322.1153999999997</v>
      </c>
      <c r="K95" s="47">
        <v>0.02</v>
      </c>
      <c r="L95" s="42" t="s">
        <v>199</v>
      </c>
    </row>
    <row r="96" spans="1:12" ht="19.5" customHeight="1" x14ac:dyDescent="0.25">
      <c r="A96" s="35" t="s">
        <v>82</v>
      </c>
      <c r="B96" s="35" t="s">
        <v>83</v>
      </c>
      <c r="C96" s="35" t="s">
        <v>252</v>
      </c>
      <c r="D96" s="42" t="s">
        <v>3348</v>
      </c>
      <c r="E96" s="35" t="s">
        <v>199</v>
      </c>
      <c r="F96" s="42" t="s">
        <v>3730</v>
      </c>
      <c r="G96" s="42" t="s">
        <v>3542</v>
      </c>
      <c r="H96" s="42" t="s">
        <v>186</v>
      </c>
      <c r="I96" s="99">
        <v>691.18</v>
      </c>
      <c r="J96" s="53">
        <f>I96*(1-0.02)</f>
        <v>677.35639999999989</v>
      </c>
      <c r="K96" s="47">
        <v>0.02</v>
      </c>
      <c r="L96" s="42" t="s">
        <v>199</v>
      </c>
    </row>
    <row r="97" spans="1:12" ht="19.5" customHeight="1" x14ac:dyDescent="0.25">
      <c r="A97" s="35" t="s">
        <v>82</v>
      </c>
      <c r="B97" s="35" t="s">
        <v>83</v>
      </c>
      <c r="C97" s="35" t="s">
        <v>252</v>
      </c>
      <c r="D97" s="42" t="s">
        <v>3355</v>
      </c>
      <c r="E97" s="35" t="s">
        <v>199</v>
      </c>
      <c r="F97" s="42" t="s">
        <v>3731</v>
      </c>
      <c r="G97" s="42" t="s">
        <v>3357</v>
      </c>
      <c r="H97" s="42" t="s">
        <v>186</v>
      </c>
      <c r="I97" s="99">
        <v>1061.46</v>
      </c>
      <c r="J97" s="53">
        <f>I97*(1-0.02)</f>
        <v>1040.2308</v>
      </c>
      <c r="K97" s="47">
        <v>0.02</v>
      </c>
      <c r="L97" s="42" t="s">
        <v>199</v>
      </c>
    </row>
    <row r="98" spans="1:12" ht="19.5" customHeight="1" x14ac:dyDescent="0.25">
      <c r="A98" s="35" t="s">
        <v>82</v>
      </c>
      <c r="B98" s="35" t="s">
        <v>83</v>
      </c>
      <c r="C98" s="35" t="s">
        <v>252</v>
      </c>
      <c r="D98" s="42" t="s">
        <v>3358</v>
      </c>
      <c r="E98" s="35" t="s">
        <v>199</v>
      </c>
      <c r="F98" s="42" t="s">
        <v>3732</v>
      </c>
      <c r="G98" s="42" t="s">
        <v>3359</v>
      </c>
      <c r="H98" s="42" t="s">
        <v>186</v>
      </c>
      <c r="I98" s="99">
        <v>1.97</v>
      </c>
      <c r="J98" s="53">
        <f>I98*(1-0.02)</f>
        <v>1.9305999999999999</v>
      </c>
      <c r="K98" s="47">
        <v>0.02</v>
      </c>
      <c r="L98" s="42" t="s">
        <v>199</v>
      </c>
    </row>
    <row r="99" spans="1:12" ht="19.5" customHeight="1" x14ac:dyDescent="0.25">
      <c r="A99" s="35" t="s">
        <v>82</v>
      </c>
      <c r="B99" s="35" t="s">
        <v>83</v>
      </c>
      <c r="C99" s="35" t="s">
        <v>252</v>
      </c>
      <c r="D99" s="42" t="s">
        <v>3377</v>
      </c>
      <c r="E99" s="35" t="s">
        <v>199</v>
      </c>
      <c r="F99" s="42" t="s">
        <v>3733</v>
      </c>
      <c r="G99" s="42" t="s">
        <v>3734</v>
      </c>
      <c r="H99" s="42" t="s">
        <v>186</v>
      </c>
      <c r="I99" s="99">
        <v>78.989999999999995</v>
      </c>
      <c r="J99" s="53">
        <f>I99*(1-0.02)</f>
        <v>77.410199999999989</v>
      </c>
      <c r="K99" s="47">
        <v>0.02</v>
      </c>
      <c r="L99" s="42" t="s">
        <v>199</v>
      </c>
    </row>
    <row r="100" spans="1:12" ht="19.5" customHeight="1" x14ac:dyDescent="0.25">
      <c r="A100" s="35" t="s">
        <v>82</v>
      </c>
      <c r="B100" s="35" t="s">
        <v>83</v>
      </c>
      <c r="C100" s="35" t="s">
        <v>252</v>
      </c>
      <c r="D100" s="42" t="s">
        <v>3735</v>
      </c>
      <c r="E100" s="35" t="s">
        <v>199</v>
      </c>
      <c r="F100" s="42" t="s">
        <v>3736</v>
      </c>
      <c r="G100" s="42" t="s">
        <v>3737</v>
      </c>
      <c r="H100" s="42" t="s">
        <v>186</v>
      </c>
      <c r="I100" s="99">
        <v>9.8699999999999992</v>
      </c>
      <c r="J100" s="53">
        <f>I100*(1-0.02)</f>
        <v>9.6725999999999992</v>
      </c>
      <c r="K100" s="47">
        <v>0.02</v>
      </c>
      <c r="L100" s="42" t="s">
        <v>199</v>
      </c>
    </row>
    <row r="101" spans="1:12" ht="19.5" customHeight="1" x14ac:dyDescent="0.25">
      <c r="A101" s="35" t="s">
        <v>82</v>
      </c>
      <c r="B101" s="35" t="s">
        <v>83</v>
      </c>
      <c r="C101" s="35" t="s">
        <v>252</v>
      </c>
      <c r="D101" s="42" t="s">
        <v>3738</v>
      </c>
      <c r="E101" s="35" t="s">
        <v>199</v>
      </c>
      <c r="F101" s="42" t="s">
        <v>3739</v>
      </c>
      <c r="G101" s="42" t="s">
        <v>3740</v>
      </c>
      <c r="H101" s="42" t="s">
        <v>186</v>
      </c>
      <c r="I101" s="99">
        <v>1772.39</v>
      </c>
      <c r="J101" s="53">
        <f>I101*(1-0.02)</f>
        <v>1736.9422</v>
      </c>
      <c r="K101" s="47">
        <v>0.02</v>
      </c>
      <c r="L101" s="42" t="s">
        <v>199</v>
      </c>
    </row>
    <row r="102" spans="1:12" ht="19.5" customHeight="1" x14ac:dyDescent="0.25">
      <c r="A102" s="278" t="s">
        <v>82</v>
      </c>
      <c r="B102" s="278" t="s">
        <v>83</v>
      </c>
      <c r="C102" s="315" t="s">
        <v>2252</v>
      </c>
      <c r="D102" s="181" t="s">
        <v>3933</v>
      </c>
      <c r="E102" s="278" t="s">
        <v>199</v>
      </c>
      <c r="F102" s="181" t="s">
        <v>3934</v>
      </c>
      <c r="G102" s="181" t="s">
        <v>3935</v>
      </c>
      <c r="H102" s="319" t="s">
        <v>186</v>
      </c>
      <c r="I102" s="280">
        <v>2000.48</v>
      </c>
      <c r="J102" s="280">
        <v>1960.4703999999999</v>
      </c>
      <c r="K102" s="325">
        <v>0.02</v>
      </c>
      <c r="L102" s="327" t="s">
        <v>199</v>
      </c>
    </row>
    <row r="103" spans="1:12" ht="19.5" customHeight="1" x14ac:dyDescent="0.25">
      <c r="A103" s="278" t="s">
        <v>82</v>
      </c>
      <c r="B103" s="278" t="s">
        <v>83</v>
      </c>
      <c r="C103" s="315" t="s">
        <v>2252</v>
      </c>
      <c r="D103" s="181" t="s">
        <v>3936</v>
      </c>
      <c r="E103" s="278" t="s">
        <v>199</v>
      </c>
      <c r="F103" s="181" t="s">
        <v>3937</v>
      </c>
      <c r="G103" s="181" t="s">
        <v>3938</v>
      </c>
      <c r="H103" s="319" t="s">
        <v>186</v>
      </c>
      <c r="I103" s="280">
        <v>130.34</v>
      </c>
      <c r="J103" s="280">
        <v>127.7332</v>
      </c>
      <c r="K103" s="325">
        <v>0.02</v>
      </c>
      <c r="L103" s="327" t="s">
        <v>199</v>
      </c>
    </row>
    <row r="104" spans="1:12" ht="19.5" customHeight="1" x14ac:dyDescent="0.25">
      <c r="A104" s="278" t="s">
        <v>82</v>
      </c>
      <c r="B104" s="278" t="s">
        <v>83</v>
      </c>
      <c r="C104" s="316" t="s">
        <v>252</v>
      </c>
      <c r="D104" s="181" t="s">
        <v>3939</v>
      </c>
      <c r="E104" s="278" t="s">
        <v>199</v>
      </c>
      <c r="F104" s="181" t="s">
        <v>3940</v>
      </c>
      <c r="G104" s="181" t="s">
        <v>3941</v>
      </c>
      <c r="H104" s="319" t="s">
        <v>186</v>
      </c>
      <c r="I104" s="280">
        <v>3349.28</v>
      </c>
      <c r="J104" s="280">
        <v>3282.2944000000002</v>
      </c>
      <c r="K104" s="325">
        <v>0.02</v>
      </c>
      <c r="L104" s="327" t="s">
        <v>199</v>
      </c>
    </row>
    <row r="105" spans="1:12" ht="19.5" customHeight="1" x14ac:dyDescent="0.25">
      <c r="A105" s="278" t="s">
        <v>82</v>
      </c>
      <c r="B105" s="278" t="s">
        <v>83</v>
      </c>
      <c r="C105" s="316" t="s">
        <v>252</v>
      </c>
      <c r="D105" s="181" t="s">
        <v>3942</v>
      </c>
      <c r="E105" s="278" t="s">
        <v>199</v>
      </c>
      <c r="F105" s="181" t="s">
        <v>3943</v>
      </c>
      <c r="G105" s="181" t="s">
        <v>3944</v>
      </c>
      <c r="H105" s="319" t="s">
        <v>186</v>
      </c>
      <c r="I105" s="280">
        <v>3349.28</v>
      </c>
      <c r="J105" s="280">
        <v>3282.2944000000002</v>
      </c>
      <c r="K105" s="325">
        <v>0.02</v>
      </c>
      <c r="L105" s="327" t="s">
        <v>199</v>
      </c>
    </row>
    <row r="106" spans="1:12" ht="19.5" customHeight="1" x14ac:dyDescent="0.25">
      <c r="A106" s="101" t="s">
        <v>105</v>
      </c>
      <c r="B106" s="42" t="s">
        <v>106</v>
      </c>
      <c r="C106" s="9" t="s">
        <v>3093</v>
      </c>
      <c r="D106" s="9" t="s">
        <v>3545</v>
      </c>
      <c r="E106" s="9" t="s">
        <v>3545</v>
      </c>
      <c r="F106" s="9" t="s">
        <v>3546</v>
      </c>
      <c r="G106" s="9" t="s">
        <v>3546</v>
      </c>
      <c r="H106" s="42" t="s">
        <v>186</v>
      </c>
      <c r="I106" s="70">
        <v>846.34760705289705</v>
      </c>
      <c r="J106" s="70">
        <f>I106-(I106*K106)</f>
        <v>772.8000000000003</v>
      </c>
      <c r="K106" s="46">
        <v>8.6900000000000005E-2</v>
      </c>
      <c r="L106" s="42" t="s">
        <v>660</v>
      </c>
    </row>
    <row r="107" spans="1:12" ht="19.5" customHeight="1" x14ac:dyDescent="0.25">
      <c r="A107" s="101" t="s">
        <v>105</v>
      </c>
      <c r="B107" s="42" t="s">
        <v>106</v>
      </c>
      <c r="C107" s="9" t="s">
        <v>3093</v>
      </c>
      <c r="D107" s="9" t="s">
        <v>3547</v>
      </c>
      <c r="E107" s="9" t="s">
        <v>3547</v>
      </c>
      <c r="F107" s="9" t="s">
        <v>3548</v>
      </c>
      <c r="G107" s="9" t="s">
        <v>3549</v>
      </c>
      <c r="H107" s="42" t="s">
        <v>186</v>
      </c>
      <c r="I107" s="70">
        <v>846.34760705289705</v>
      </c>
      <c r="J107" s="70">
        <f>I107-(I107*K107)</f>
        <v>772.8000000000003</v>
      </c>
      <c r="K107" s="46">
        <v>8.6900000000000005E-2</v>
      </c>
      <c r="L107" s="42" t="s">
        <v>660</v>
      </c>
    </row>
    <row r="108" spans="1:12" ht="19.5" customHeight="1" x14ac:dyDescent="0.25">
      <c r="A108" s="101" t="s">
        <v>105</v>
      </c>
      <c r="B108" s="42" t="s">
        <v>106</v>
      </c>
      <c r="C108" s="9" t="s">
        <v>3093</v>
      </c>
      <c r="D108" s="9" t="s">
        <v>3550</v>
      </c>
      <c r="E108" s="9" t="s">
        <v>3550</v>
      </c>
      <c r="F108" s="9" t="s">
        <v>3551</v>
      </c>
      <c r="G108" s="9" t="s">
        <v>3551</v>
      </c>
      <c r="H108" s="42" t="s">
        <v>186</v>
      </c>
      <c r="I108" s="70">
        <v>846.34760705289705</v>
      </c>
      <c r="J108" s="70">
        <f>I108-(I108*K108)</f>
        <v>772.8000000000003</v>
      </c>
      <c r="K108" s="46">
        <v>8.6900000000000005E-2</v>
      </c>
      <c r="L108" s="42" t="s">
        <v>660</v>
      </c>
    </row>
    <row r="109" spans="1:12" ht="19.5" customHeight="1" x14ac:dyDescent="0.25">
      <c r="A109" s="101" t="s">
        <v>105</v>
      </c>
      <c r="B109" s="42" t="s">
        <v>106</v>
      </c>
      <c r="C109" s="9" t="s">
        <v>3093</v>
      </c>
      <c r="D109" s="9" t="s">
        <v>3552</v>
      </c>
      <c r="E109" s="9" t="s">
        <v>3552</v>
      </c>
      <c r="F109" s="9" t="s">
        <v>3553</v>
      </c>
      <c r="G109" s="9" t="s">
        <v>3553</v>
      </c>
      <c r="H109" s="42" t="s">
        <v>186</v>
      </c>
      <c r="I109" s="70">
        <v>846.34760705289705</v>
      </c>
      <c r="J109" s="70">
        <f>I109-(I109*K109)</f>
        <v>772.8000000000003</v>
      </c>
      <c r="K109" s="46">
        <v>8.6900000000000005E-2</v>
      </c>
      <c r="L109" s="42" t="s">
        <v>660</v>
      </c>
    </row>
    <row r="110" spans="1:12" ht="19.5" customHeight="1" x14ac:dyDescent="0.25">
      <c r="A110" s="101" t="s">
        <v>105</v>
      </c>
      <c r="B110" s="42" t="s">
        <v>106</v>
      </c>
      <c r="C110" s="9" t="s">
        <v>3093</v>
      </c>
      <c r="D110" s="9" t="s">
        <v>3554</v>
      </c>
      <c r="E110" s="9" t="s">
        <v>3554</v>
      </c>
      <c r="F110" s="9" t="s">
        <v>3555</v>
      </c>
      <c r="G110" s="9" t="s">
        <v>3555</v>
      </c>
      <c r="H110" s="42" t="s">
        <v>186</v>
      </c>
      <c r="I110" s="70">
        <v>846.34760705289705</v>
      </c>
      <c r="J110" s="70">
        <f>I110-(I110*K110)</f>
        <v>772.8000000000003</v>
      </c>
      <c r="K110" s="46">
        <v>8.6900000000000005E-2</v>
      </c>
      <c r="L110" s="42" t="s">
        <v>660</v>
      </c>
    </row>
    <row r="111" spans="1:12" ht="19.5" customHeight="1" x14ac:dyDescent="0.25">
      <c r="A111" s="101" t="s">
        <v>105</v>
      </c>
      <c r="B111" s="42" t="s">
        <v>106</v>
      </c>
      <c r="C111" s="9" t="s">
        <v>3093</v>
      </c>
      <c r="D111" s="9" t="s">
        <v>3556</v>
      </c>
      <c r="E111" s="9" t="s">
        <v>3556</v>
      </c>
      <c r="F111" s="9" t="s">
        <v>3557</v>
      </c>
      <c r="G111" s="9" t="s">
        <v>3557</v>
      </c>
      <c r="H111" s="42" t="s">
        <v>186</v>
      </c>
      <c r="I111" s="70">
        <v>846.34760705289705</v>
      </c>
      <c r="J111" s="70">
        <f>I111-(I111*K111)</f>
        <v>772.8000000000003</v>
      </c>
      <c r="K111" s="46">
        <v>8.6900000000000005E-2</v>
      </c>
      <c r="L111" s="42" t="s">
        <v>660</v>
      </c>
    </row>
    <row r="112" spans="1:12" ht="19.5" customHeight="1" x14ac:dyDescent="0.25">
      <c r="A112" s="34" t="s">
        <v>105</v>
      </c>
      <c r="B112" s="35" t="s">
        <v>106</v>
      </c>
      <c r="C112" s="9" t="s">
        <v>3093</v>
      </c>
      <c r="D112" s="44" t="s">
        <v>232</v>
      </c>
      <c r="E112" s="9" t="s">
        <v>3558</v>
      </c>
      <c r="F112" s="9" t="s">
        <v>3558</v>
      </c>
      <c r="G112" s="9" t="s">
        <v>3559</v>
      </c>
      <c r="H112" s="9" t="s">
        <v>3559</v>
      </c>
      <c r="I112" s="44" t="s">
        <v>186</v>
      </c>
      <c r="J112" s="102">
        <v>108.816120906801</v>
      </c>
      <c r="K112" s="102">
        <f>J112-(J112*L112)</f>
        <v>99.36</v>
      </c>
      <c r="L112" s="100">
        <v>8.6900000000000005E-2</v>
      </c>
    </row>
    <row r="113" spans="1:12" ht="19.5" customHeight="1" x14ac:dyDescent="0.25">
      <c r="A113" s="34" t="s">
        <v>105</v>
      </c>
      <c r="B113" s="35" t="s">
        <v>106</v>
      </c>
      <c r="C113" s="9" t="s">
        <v>3093</v>
      </c>
      <c r="D113" s="44" t="s">
        <v>232</v>
      </c>
      <c r="E113" s="9" t="s">
        <v>3560</v>
      </c>
      <c r="F113" s="9" t="s">
        <v>3560</v>
      </c>
      <c r="G113" s="9" t="s">
        <v>3561</v>
      </c>
      <c r="H113" s="9" t="s">
        <v>3561</v>
      </c>
      <c r="I113" s="44" t="s">
        <v>186</v>
      </c>
      <c r="J113" s="102">
        <v>259.94962216624702</v>
      </c>
      <c r="K113" s="102">
        <f>J113-(J113*L113)</f>
        <v>237.36000000000016</v>
      </c>
      <c r="L113" s="100">
        <v>8.6900000000000005E-2</v>
      </c>
    </row>
    <row r="114" spans="1:12" ht="19.5" customHeight="1" x14ac:dyDescent="0.25">
      <c r="A114" s="34" t="s">
        <v>105</v>
      </c>
      <c r="B114" s="35" t="s">
        <v>106</v>
      </c>
      <c r="C114" s="9" t="s">
        <v>3093</v>
      </c>
      <c r="D114" s="44" t="s">
        <v>232</v>
      </c>
      <c r="E114" s="9" t="s">
        <v>3562</v>
      </c>
      <c r="F114" s="9" t="s">
        <v>3562</v>
      </c>
      <c r="G114" s="9" t="s">
        <v>3563</v>
      </c>
      <c r="H114" s="9" t="s">
        <v>3563</v>
      </c>
      <c r="I114" s="44" t="s">
        <v>186</v>
      </c>
      <c r="J114" s="102">
        <v>247.85894206549099</v>
      </c>
      <c r="K114" s="102">
        <f>J114-(J114*L114)</f>
        <v>226.31999999999982</v>
      </c>
      <c r="L114" s="100">
        <v>8.6900000000000005E-2</v>
      </c>
    </row>
    <row r="115" spans="1:12" ht="19.5" customHeight="1" x14ac:dyDescent="0.25">
      <c r="A115" s="34" t="s">
        <v>105</v>
      </c>
      <c r="B115" s="35" t="s">
        <v>106</v>
      </c>
      <c r="C115" s="9" t="s">
        <v>3093</v>
      </c>
      <c r="D115" s="44" t="s">
        <v>232</v>
      </c>
      <c r="E115" s="9" t="s">
        <v>3564</v>
      </c>
      <c r="F115" s="9" t="s">
        <v>3564</v>
      </c>
      <c r="G115" s="9" t="s">
        <v>3565</v>
      </c>
      <c r="H115" s="9" t="s">
        <v>3565</v>
      </c>
      <c r="I115" s="44" t="s">
        <v>186</v>
      </c>
      <c r="J115" s="102">
        <v>151.13350125944601</v>
      </c>
      <c r="K115" s="102">
        <f>J115-(J115*L115)</f>
        <v>138.00000000000014</v>
      </c>
      <c r="L115" s="100">
        <v>8.6900000000000005E-2</v>
      </c>
    </row>
    <row r="116" spans="1:12" ht="19.5" customHeight="1" x14ac:dyDescent="0.25">
      <c r="A116" s="34" t="s">
        <v>105</v>
      </c>
      <c r="B116" s="35" t="s">
        <v>106</v>
      </c>
      <c r="C116" s="9" t="s">
        <v>3093</v>
      </c>
      <c r="D116" s="44" t="s">
        <v>232</v>
      </c>
      <c r="E116" s="9" t="s">
        <v>3566</v>
      </c>
      <c r="F116" s="9" t="s">
        <v>3566</v>
      </c>
      <c r="G116" s="9" t="s">
        <v>3567</v>
      </c>
      <c r="H116" s="9" t="s">
        <v>3567</v>
      </c>
      <c r="I116" s="44" t="s">
        <v>186</v>
      </c>
      <c r="J116" s="102">
        <v>302.26700251889201</v>
      </c>
      <c r="K116" s="102">
        <f>J116-(J116*L116)</f>
        <v>276.00000000000028</v>
      </c>
      <c r="L116" s="100">
        <v>8.6900000000000005E-2</v>
      </c>
    </row>
    <row r="117" spans="1:12" ht="19.5" customHeight="1" x14ac:dyDescent="0.25">
      <c r="A117" s="34" t="s">
        <v>105</v>
      </c>
      <c r="B117" s="35" t="s">
        <v>106</v>
      </c>
      <c r="C117" s="9" t="s">
        <v>3093</v>
      </c>
      <c r="D117" s="44" t="s">
        <v>232</v>
      </c>
      <c r="E117" s="9" t="s">
        <v>3568</v>
      </c>
      <c r="F117" s="9" t="s">
        <v>3568</v>
      </c>
      <c r="G117" s="9" t="s">
        <v>3569</v>
      </c>
      <c r="H117" s="9" t="s">
        <v>3569</v>
      </c>
      <c r="I117" s="44" t="s">
        <v>186</v>
      </c>
      <c r="J117" s="102">
        <v>54.408060453400502</v>
      </c>
      <c r="K117" s="102">
        <f>J117-(J117*L117)</f>
        <v>49.68</v>
      </c>
      <c r="L117" s="100">
        <v>8.6900000000000005E-2</v>
      </c>
    </row>
    <row r="118" spans="1:12" ht="19.5" customHeight="1" x14ac:dyDescent="0.25">
      <c r="A118" s="34" t="s">
        <v>105</v>
      </c>
      <c r="B118" s="35" t="s">
        <v>106</v>
      </c>
      <c r="C118" s="9" t="s">
        <v>3093</v>
      </c>
      <c r="D118" s="44" t="s">
        <v>232</v>
      </c>
      <c r="E118" s="9" t="s">
        <v>3570</v>
      </c>
      <c r="F118" s="9" t="s">
        <v>3570</v>
      </c>
      <c r="G118" s="9" t="s">
        <v>3571</v>
      </c>
      <c r="H118" s="9" t="s">
        <v>3571</v>
      </c>
      <c r="I118" s="44" t="s">
        <v>186</v>
      </c>
      <c r="J118" s="102">
        <v>66.4987405541562</v>
      </c>
      <c r="K118" s="102">
        <f>J118-(J118*L118)</f>
        <v>60.720000000000027</v>
      </c>
      <c r="L118" s="100">
        <v>8.6900000000000005E-2</v>
      </c>
    </row>
    <row r="119" spans="1:12" ht="19.5" customHeight="1" x14ac:dyDescent="0.25">
      <c r="A119" s="34" t="s">
        <v>105</v>
      </c>
      <c r="B119" s="35" t="s">
        <v>106</v>
      </c>
      <c r="C119" s="9" t="s">
        <v>3093</v>
      </c>
      <c r="D119" s="44" t="s">
        <v>232</v>
      </c>
      <c r="E119" s="9" t="s">
        <v>3572</v>
      </c>
      <c r="F119" s="9" t="s">
        <v>3572</v>
      </c>
      <c r="G119" s="9" t="s">
        <v>3573</v>
      </c>
      <c r="H119" s="9" t="s">
        <v>3573</v>
      </c>
      <c r="I119" s="44" t="s">
        <v>186</v>
      </c>
      <c r="J119" s="102">
        <v>66.4987405541562</v>
      </c>
      <c r="K119" s="102">
        <f>J119-(J119*L119)</f>
        <v>60.720000000000027</v>
      </c>
      <c r="L119" s="100">
        <v>8.6900000000000005E-2</v>
      </c>
    </row>
    <row r="120" spans="1:12" ht="19.5" customHeight="1" x14ac:dyDescent="0.25">
      <c r="A120" s="34" t="s">
        <v>105</v>
      </c>
      <c r="B120" s="35" t="s">
        <v>106</v>
      </c>
      <c r="C120" s="9" t="s">
        <v>3574</v>
      </c>
      <c r="D120" s="44" t="s">
        <v>232</v>
      </c>
      <c r="E120" s="9" t="s">
        <v>3575</v>
      </c>
      <c r="F120" s="9" t="s">
        <v>3575</v>
      </c>
      <c r="G120" s="9" t="s">
        <v>3576</v>
      </c>
      <c r="H120" s="9" t="s">
        <v>3577</v>
      </c>
      <c r="I120" s="44" t="s">
        <v>186</v>
      </c>
      <c r="J120" s="102">
        <v>185.068010075567</v>
      </c>
      <c r="K120" s="102">
        <f>J120-(J120*L120)</f>
        <v>168.98560000000023</v>
      </c>
      <c r="L120" s="100">
        <v>8.6900000000000005E-2</v>
      </c>
    </row>
    <row r="121" spans="1:12" ht="19.5" customHeight="1" x14ac:dyDescent="0.25">
      <c r="A121" s="34" t="s">
        <v>105</v>
      </c>
      <c r="B121" s="35" t="s">
        <v>106</v>
      </c>
      <c r="C121" s="9" t="s">
        <v>3574</v>
      </c>
      <c r="D121" s="44" t="s">
        <v>232</v>
      </c>
      <c r="E121" s="9" t="s">
        <v>3578</v>
      </c>
      <c r="F121" s="9" t="s">
        <v>3578</v>
      </c>
      <c r="G121" s="9" t="s">
        <v>3579</v>
      </c>
      <c r="H121" s="9" t="s">
        <v>3580</v>
      </c>
      <c r="I121" s="44" t="s">
        <v>186</v>
      </c>
      <c r="J121" s="102">
        <v>185.068010075567</v>
      </c>
      <c r="K121" s="102">
        <f>J121-(J121*L121)</f>
        <v>168.98560000000023</v>
      </c>
      <c r="L121" s="100">
        <v>8.6900000000000005E-2</v>
      </c>
    </row>
    <row r="122" spans="1:12" ht="19.5" customHeight="1" x14ac:dyDescent="0.25">
      <c r="A122" s="34" t="s">
        <v>105</v>
      </c>
      <c r="B122" s="35" t="s">
        <v>106</v>
      </c>
      <c r="C122" s="9" t="s">
        <v>3574</v>
      </c>
      <c r="D122" s="44" t="s">
        <v>232</v>
      </c>
      <c r="E122" s="9" t="s">
        <v>3581</v>
      </c>
      <c r="F122" s="9" t="s">
        <v>3581</v>
      </c>
      <c r="G122" s="9" t="s">
        <v>3582</v>
      </c>
      <c r="H122" s="9" t="s">
        <v>3583</v>
      </c>
      <c r="I122" s="44" t="s">
        <v>186</v>
      </c>
      <c r="J122" s="102">
        <v>40.6246851385391</v>
      </c>
      <c r="K122" s="102">
        <f>J122-(J122*L122)</f>
        <v>37.09440000000005</v>
      </c>
      <c r="L122" s="100">
        <v>8.6900000000000005E-2</v>
      </c>
    </row>
    <row r="123" spans="1:12" ht="19.5" customHeight="1" x14ac:dyDescent="0.25">
      <c r="A123" s="34" t="s">
        <v>105</v>
      </c>
      <c r="B123" s="35" t="s">
        <v>106</v>
      </c>
      <c r="C123" s="9" t="s">
        <v>3574</v>
      </c>
      <c r="D123" s="44" t="s">
        <v>232</v>
      </c>
      <c r="E123" s="9" t="s">
        <v>3584</v>
      </c>
      <c r="F123" s="9" t="s">
        <v>3584</v>
      </c>
      <c r="G123" s="9" t="s">
        <v>3585</v>
      </c>
      <c r="H123" s="9" t="s">
        <v>3586</v>
      </c>
      <c r="I123" s="44" t="s">
        <v>186</v>
      </c>
      <c r="J123" s="102">
        <v>225.69269521410601</v>
      </c>
      <c r="K123" s="102">
        <f>J123-(J123*L123)</f>
        <v>206.08000000000021</v>
      </c>
      <c r="L123" s="100">
        <v>8.6900000000000005E-2</v>
      </c>
    </row>
    <row r="124" spans="1:12" ht="19.5" customHeight="1" x14ac:dyDescent="0.25">
      <c r="A124" s="34" t="s">
        <v>105</v>
      </c>
      <c r="B124" s="35" t="s">
        <v>106</v>
      </c>
      <c r="C124" s="9" t="s">
        <v>3574</v>
      </c>
      <c r="D124" s="44" t="s">
        <v>232</v>
      </c>
      <c r="E124" s="9" t="s">
        <v>3587</v>
      </c>
      <c r="F124" s="9" t="s">
        <v>3587</v>
      </c>
      <c r="G124" s="9" t="s">
        <v>3588</v>
      </c>
      <c r="H124" s="9" t="s">
        <v>3589</v>
      </c>
      <c r="I124" s="44" t="s">
        <v>186</v>
      </c>
      <c r="J124" s="102">
        <v>541.66246851385404</v>
      </c>
      <c r="K124" s="102">
        <f>J124-(J124*L124)</f>
        <v>494.5920000000001</v>
      </c>
      <c r="L124" s="100">
        <v>8.6900000000000005E-2</v>
      </c>
    </row>
    <row r="125" spans="1:12" ht="19.5" customHeight="1" x14ac:dyDescent="0.25">
      <c r="A125" s="34" t="s">
        <v>105</v>
      </c>
      <c r="B125" s="35" t="s">
        <v>106</v>
      </c>
      <c r="C125" s="9" t="s">
        <v>3574</v>
      </c>
      <c r="D125" s="44" t="s">
        <v>232</v>
      </c>
      <c r="E125" s="9" t="s">
        <v>3590</v>
      </c>
      <c r="F125" s="9" t="s">
        <v>3590</v>
      </c>
      <c r="G125" s="9" t="s">
        <v>3591</v>
      </c>
      <c r="H125" s="9" t="s">
        <v>3592</v>
      </c>
      <c r="I125" s="44" t="s">
        <v>186</v>
      </c>
      <c r="J125" s="102">
        <v>541.66246851385404</v>
      </c>
      <c r="K125" s="102">
        <f>J125-(J125*L125)</f>
        <v>494.5920000000001</v>
      </c>
      <c r="L125" s="100">
        <v>8.6900000000000005E-2</v>
      </c>
    </row>
    <row r="126" spans="1:12" ht="19.5" customHeight="1" x14ac:dyDescent="0.25">
      <c r="A126" s="34" t="s">
        <v>105</v>
      </c>
      <c r="B126" s="35" t="s">
        <v>106</v>
      </c>
      <c r="C126" s="9" t="s">
        <v>3574</v>
      </c>
      <c r="D126" s="44" t="s">
        <v>232</v>
      </c>
      <c r="E126" s="9" t="s">
        <v>3593</v>
      </c>
      <c r="F126" s="9" t="s">
        <v>3593</v>
      </c>
      <c r="G126" s="9" t="s">
        <v>3594</v>
      </c>
      <c r="H126" s="9" t="s">
        <v>3594</v>
      </c>
      <c r="I126" s="44" t="s">
        <v>186</v>
      </c>
      <c r="J126" s="102">
        <v>0</v>
      </c>
      <c r="K126" s="102">
        <f>J126-(J126*L126)</f>
        <v>0</v>
      </c>
      <c r="L126" s="100">
        <v>8.6900000000000005E-2</v>
      </c>
    </row>
    <row r="127" spans="1:12" ht="19.5" customHeight="1" x14ac:dyDescent="0.25">
      <c r="A127" s="34" t="s">
        <v>105</v>
      </c>
      <c r="B127" s="35" t="s">
        <v>106</v>
      </c>
      <c r="C127" s="9" t="s">
        <v>3574</v>
      </c>
      <c r="D127" s="44" t="s">
        <v>232</v>
      </c>
      <c r="E127" s="9" t="s">
        <v>3595</v>
      </c>
      <c r="F127" s="9" t="s">
        <v>3595</v>
      </c>
      <c r="G127" s="9" t="s">
        <v>3596</v>
      </c>
      <c r="H127" s="9" t="s">
        <v>3597</v>
      </c>
      <c r="I127" s="44" t="s">
        <v>186</v>
      </c>
      <c r="J127" s="102">
        <v>0</v>
      </c>
      <c r="K127" s="102">
        <f>J127-(J127*L127)</f>
        <v>0</v>
      </c>
      <c r="L127" s="100">
        <v>8.6900000000000005E-2</v>
      </c>
    </row>
    <row r="128" spans="1:12" ht="19.5" customHeight="1" x14ac:dyDescent="0.25">
      <c r="A128" s="34" t="s">
        <v>105</v>
      </c>
      <c r="B128" s="35" t="s">
        <v>106</v>
      </c>
      <c r="C128" s="9" t="s">
        <v>3574</v>
      </c>
      <c r="D128" s="44" t="s">
        <v>232</v>
      </c>
      <c r="E128" s="9" t="s">
        <v>3598</v>
      </c>
      <c r="F128" s="9" t="s">
        <v>3598</v>
      </c>
      <c r="G128" s="9" t="s">
        <v>3599</v>
      </c>
      <c r="H128" s="9" t="s">
        <v>3600</v>
      </c>
      <c r="I128" s="44" t="s">
        <v>186</v>
      </c>
      <c r="J128" s="102">
        <v>185.068010075567</v>
      </c>
      <c r="K128" s="102">
        <f>J128-(J128*L128)</f>
        <v>168.98560000000023</v>
      </c>
      <c r="L128" s="100">
        <v>8.6900000000000005E-2</v>
      </c>
    </row>
    <row r="129" spans="1:12" ht="19.5" customHeight="1" x14ac:dyDescent="0.25">
      <c r="A129" s="34" t="s">
        <v>105</v>
      </c>
      <c r="B129" s="35" t="s">
        <v>106</v>
      </c>
      <c r="C129" s="9" t="s">
        <v>3574</v>
      </c>
      <c r="D129" s="44" t="s">
        <v>232</v>
      </c>
      <c r="E129" s="9" t="s">
        <v>3581</v>
      </c>
      <c r="F129" s="9" t="s">
        <v>3581</v>
      </c>
      <c r="G129" s="9" t="s">
        <v>3601</v>
      </c>
      <c r="H129" s="9" t="s">
        <v>3602</v>
      </c>
      <c r="I129" s="44" t="s">
        <v>186</v>
      </c>
      <c r="J129" s="102">
        <v>40.6246851385391</v>
      </c>
      <c r="K129" s="102">
        <f>J129-(J129*L129)</f>
        <v>37.09440000000005</v>
      </c>
      <c r="L129" s="100">
        <v>8.6900000000000005E-2</v>
      </c>
    </row>
    <row r="130" spans="1:12" ht="19.5" customHeight="1" x14ac:dyDescent="0.25">
      <c r="A130" s="34" t="s">
        <v>105</v>
      </c>
      <c r="B130" s="35" t="s">
        <v>106</v>
      </c>
      <c r="C130" s="9" t="s">
        <v>3574</v>
      </c>
      <c r="D130" s="44" t="s">
        <v>232</v>
      </c>
      <c r="E130" s="9" t="s">
        <v>3603</v>
      </c>
      <c r="F130" s="9" t="s">
        <v>3603</v>
      </c>
      <c r="G130" s="9" t="s">
        <v>3604</v>
      </c>
      <c r="H130" s="9" t="s">
        <v>3604</v>
      </c>
      <c r="I130" s="44" t="s">
        <v>186</v>
      </c>
      <c r="J130" s="102">
        <v>225.69269521410601</v>
      </c>
      <c r="K130" s="102">
        <f>J130-(J130*L130)</f>
        <v>206.08000000000021</v>
      </c>
      <c r="L130" s="100">
        <v>8.6900000000000005E-2</v>
      </c>
    </row>
    <row r="131" spans="1:12" ht="19.5" customHeight="1" x14ac:dyDescent="0.25">
      <c r="A131" s="34" t="s">
        <v>105</v>
      </c>
      <c r="B131" s="35" t="s">
        <v>106</v>
      </c>
      <c r="C131" s="9" t="s">
        <v>3574</v>
      </c>
      <c r="D131" s="44" t="s">
        <v>232</v>
      </c>
      <c r="E131" s="9" t="s">
        <v>3590</v>
      </c>
      <c r="F131" s="9" t="s">
        <v>3590</v>
      </c>
      <c r="G131" s="9" t="s">
        <v>3605</v>
      </c>
      <c r="H131" s="9" t="s">
        <v>3606</v>
      </c>
      <c r="I131" s="44" t="s">
        <v>186</v>
      </c>
      <c r="J131" s="102">
        <v>541.66246851385404</v>
      </c>
      <c r="K131" s="102">
        <f>J131-(J131*L131)</f>
        <v>494.5920000000001</v>
      </c>
      <c r="L131" s="100">
        <v>8.6900000000000005E-2</v>
      </c>
    </row>
    <row r="132" spans="1:12" ht="19.5" customHeight="1" x14ac:dyDescent="0.25">
      <c r="A132" s="34" t="s">
        <v>105</v>
      </c>
      <c r="B132" s="35" t="s">
        <v>106</v>
      </c>
      <c r="C132" s="9" t="s">
        <v>3574</v>
      </c>
      <c r="D132" s="44" t="s">
        <v>232</v>
      </c>
      <c r="E132" s="9" t="s">
        <v>3607</v>
      </c>
      <c r="F132" s="9" t="s">
        <v>3607</v>
      </c>
      <c r="G132" s="9" t="s">
        <v>3608</v>
      </c>
      <c r="H132" s="9" t="s">
        <v>3609</v>
      </c>
      <c r="I132" s="44" t="s">
        <v>186</v>
      </c>
      <c r="J132" s="102">
        <v>541.66246851385404</v>
      </c>
      <c r="K132" s="102">
        <f>J132-(J132*L132)</f>
        <v>494.5920000000001</v>
      </c>
      <c r="L132" s="100">
        <v>8.6900000000000005E-2</v>
      </c>
    </row>
    <row r="133" spans="1:12" ht="19.5" customHeight="1" x14ac:dyDescent="0.25">
      <c r="A133" s="34" t="s">
        <v>105</v>
      </c>
      <c r="B133" s="35" t="s">
        <v>106</v>
      </c>
      <c r="C133" s="9" t="s">
        <v>3574</v>
      </c>
      <c r="D133" s="44" t="s">
        <v>232</v>
      </c>
      <c r="E133" s="9" t="s">
        <v>3595</v>
      </c>
      <c r="F133" s="9" t="s">
        <v>3595</v>
      </c>
      <c r="G133" s="9" t="s">
        <v>3610</v>
      </c>
      <c r="H133" s="9" t="s">
        <v>3611</v>
      </c>
      <c r="I133" s="44" t="s">
        <v>186</v>
      </c>
      <c r="J133" s="102">
        <v>0</v>
      </c>
      <c r="K133" s="102">
        <f>J133-(J133*L133)</f>
        <v>0</v>
      </c>
      <c r="L133" s="100">
        <v>8.6900000000000005E-2</v>
      </c>
    </row>
    <row r="134" spans="1:12" ht="19.5" customHeight="1" x14ac:dyDescent="0.25">
      <c r="A134" s="34" t="s">
        <v>105</v>
      </c>
      <c r="B134" s="35" t="s">
        <v>106</v>
      </c>
      <c r="C134" s="9" t="s">
        <v>3574</v>
      </c>
      <c r="D134" s="44" t="s">
        <v>232</v>
      </c>
      <c r="E134" s="9" t="s">
        <v>3612</v>
      </c>
      <c r="F134" s="9" t="s">
        <v>3612</v>
      </c>
      <c r="G134" s="9" t="s">
        <v>3613</v>
      </c>
      <c r="H134" s="9" t="s">
        <v>3613</v>
      </c>
      <c r="I134" s="44" t="s">
        <v>186</v>
      </c>
      <c r="J134" s="102">
        <v>0</v>
      </c>
      <c r="K134" s="102">
        <f>J134-(J134*L134)</f>
        <v>0</v>
      </c>
      <c r="L134" s="100">
        <v>8.6900000000000005E-2</v>
      </c>
    </row>
    <row r="135" spans="1:12" ht="19.5" customHeight="1" x14ac:dyDescent="0.25">
      <c r="A135" s="34" t="s">
        <v>105</v>
      </c>
      <c r="B135" s="35" t="s">
        <v>106</v>
      </c>
      <c r="C135" s="9" t="s">
        <v>3574</v>
      </c>
      <c r="D135" s="44" t="s">
        <v>232</v>
      </c>
      <c r="E135" s="9" t="s">
        <v>3598</v>
      </c>
      <c r="F135" s="9" t="s">
        <v>3598</v>
      </c>
      <c r="G135" s="9" t="s">
        <v>3614</v>
      </c>
      <c r="H135" s="9" t="s">
        <v>3615</v>
      </c>
      <c r="I135" s="44" t="s">
        <v>186</v>
      </c>
      <c r="J135" s="102">
        <v>185.068010075567</v>
      </c>
      <c r="K135" s="102">
        <f>J135-(J135*L135)</f>
        <v>168.98560000000023</v>
      </c>
      <c r="L135" s="100">
        <v>8.6900000000000005E-2</v>
      </c>
    </row>
    <row r="136" spans="1:12" ht="19.5" customHeight="1" x14ac:dyDescent="0.25">
      <c r="A136" s="34" t="s">
        <v>105</v>
      </c>
      <c r="B136" s="35" t="s">
        <v>106</v>
      </c>
      <c r="C136" s="9" t="s">
        <v>3574</v>
      </c>
      <c r="D136" s="44" t="s">
        <v>232</v>
      </c>
      <c r="E136" s="9" t="s">
        <v>3581</v>
      </c>
      <c r="F136" s="9" t="s">
        <v>3581</v>
      </c>
      <c r="G136" s="9" t="s">
        <v>3616</v>
      </c>
      <c r="H136" s="9" t="s">
        <v>3617</v>
      </c>
      <c r="I136" s="44" t="s">
        <v>186</v>
      </c>
      <c r="J136" s="102">
        <v>40.6246851385391</v>
      </c>
      <c r="K136" s="102">
        <f>J136-(J136*L136)</f>
        <v>37.09440000000005</v>
      </c>
      <c r="L136" s="100">
        <v>8.6900000000000005E-2</v>
      </c>
    </row>
    <row r="137" spans="1:12" ht="19.5" customHeight="1" x14ac:dyDescent="0.25">
      <c r="A137" s="34" t="s">
        <v>105</v>
      </c>
      <c r="B137" s="35" t="s">
        <v>106</v>
      </c>
      <c r="C137" s="9" t="s">
        <v>3574</v>
      </c>
      <c r="D137" s="44" t="s">
        <v>232</v>
      </c>
      <c r="E137" s="9" t="s">
        <v>3603</v>
      </c>
      <c r="F137" s="9" t="s">
        <v>3603</v>
      </c>
      <c r="G137" s="9" t="s">
        <v>3618</v>
      </c>
      <c r="H137" s="9" t="s">
        <v>3618</v>
      </c>
      <c r="I137" s="44" t="s">
        <v>186</v>
      </c>
      <c r="J137" s="102">
        <v>225.69269521410601</v>
      </c>
      <c r="K137" s="102">
        <f>J137-(J137*L137)</f>
        <v>206.08000000000021</v>
      </c>
      <c r="L137" s="100">
        <v>8.6900000000000005E-2</v>
      </c>
    </row>
    <row r="138" spans="1:12" ht="19.5" customHeight="1" x14ac:dyDescent="0.25">
      <c r="A138" s="34" t="s">
        <v>105</v>
      </c>
      <c r="B138" s="35" t="s">
        <v>106</v>
      </c>
      <c r="C138" s="9" t="s">
        <v>3574</v>
      </c>
      <c r="D138" s="44" t="s">
        <v>232</v>
      </c>
      <c r="E138" s="9" t="s">
        <v>3590</v>
      </c>
      <c r="F138" s="9" t="s">
        <v>3590</v>
      </c>
      <c r="G138" s="9" t="s">
        <v>3619</v>
      </c>
      <c r="H138" s="9" t="s">
        <v>3620</v>
      </c>
      <c r="I138" s="44" t="s">
        <v>186</v>
      </c>
      <c r="J138" s="102">
        <v>541.66246851385404</v>
      </c>
      <c r="K138" s="102">
        <f>J138-(J138*L138)</f>
        <v>494.5920000000001</v>
      </c>
      <c r="L138" s="100">
        <v>8.6900000000000005E-2</v>
      </c>
    </row>
    <row r="139" spans="1:12" ht="19.5" customHeight="1" x14ac:dyDescent="0.25">
      <c r="A139" s="34" t="s">
        <v>105</v>
      </c>
      <c r="B139" s="35" t="s">
        <v>106</v>
      </c>
      <c r="C139" s="9" t="s">
        <v>3574</v>
      </c>
      <c r="D139" s="44" t="s">
        <v>232</v>
      </c>
      <c r="E139" s="9" t="s">
        <v>3607</v>
      </c>
      <c r="F139" s="9" t="s">
        <v>3607</v>
      </c>
      <c r="G139" s="9" t="s">
        <v>3621</v>
      </c>
      <c r="H139" s="9" t="s">
        <v>3622</v>
      </c>
      <c r="I139" s="44" t="s">
        <v>186</v>
      </c>
      <c r="J139" s="102">
        <v>541.66246851385404</v>
      </c>
      <c r="K139" s="102">
        <f>J139-(J139*L139)</f>
        <v>494.5920000000001</v>
      </c>
      <c r="L139" s="100">
        <v>8.6900000000000005E-2</v>
      </c>
    </row>
    <row r="140" spans="1:12" ht="19.5" customHeight="1" x14ac:dyDescent="0.25">
      <c r="A140" s="34" t="s">
        <v>105</v>
      </c>
      <c r="B140" s="35" t="s">
        <v>106</v>
      </c>
      <c r="C140" s="9" t="s">
        <v>3574</v>
      </c>
      <c r="D140" s="44" t="s">
        <v>232</v>
      </c>
      <c r="E140" s="9" t="s">
        <v>3595</v>
      </c>
      <c r="F140" s="9" t="s">
        <v>3595</v>
      </c>
      <c r="G140" s="9" t="s">
        <v>3623</v>
      </c>
      <c r="H140" s="9" t="s">
        <v>3624</v>
      </c>
      <c r="I140" s="44" t="s">
        <v>186</v>
      </c>
      <c r="J140" s="102">
        <v>0</v>
      </c>
      <c r="K140" s="102">
        <f>J140-(J140*L140)</f>
        <v>0</v>
      </c>
      <c r="L140" s="100">
        <v>8.6900000000000005E-2</v>
      </c>
    </row>
    <row r="141" spans="1:12" ht="19.5" customHeight="1" x14ac:dyDescent="0.25">
      <c r="A141" s="34" t="s">
        <v>105</v>
      </c>
      <c r="B141" s="35" t="s">
        <v>106</v>
      </c>
      <c r="C141" s="9" t="s">
        <v>3574</v>
      </c>
      <c r="D141" s="44" t="s">
        <v>232</v>
      </c>
      <c r="E141" s="9" t="s">
        <v>3612</v>
      </c>
      <c r="F141" s="9" t="s">
        <v>3612</v>
      </c>
      <c r="G141" s="9" t="s">
        <v>3625</v>
      </c>
      <c r="H141" s="9" t="s">
        <v>3625</v>
      </c>
      <c r="I141" s="44" t="s">
        <v>186</v>
      </c>
      <c r="J141" s="102">
        <v>0</v>
      </c>
      <c r="K141" s="102">
        <f>J141-(J141*L141)</f>
        <v>0</v>
      </c>
      <c r="L141" s="100">
        <v>8.6900000000000005E-2</v>
      </c>
    </row>
    <row r="142" spans="1:12" ht="19.5" customHeight="1" x14ac:dyDescent="0.25">
      <c r="A142" s="34" t="s">
        <v>105</v>
      </c>
      <c r="B142" s="35" t="s">
        <v>106</v>
      </c>
      <c r="C142" s="9" t="s">
        <v>3574</v>
      </c>
      <c r="D142" s="44" t="s">
        <v>232</v>
      </c>
      <c r="E142" s="9" t="s">
        <v>3626</v>
      </c>
      <c r="F142" s="9" t="s">
        <v>3626</v>
      </c>
      <c r="G142" s="9" t="s">
        <v>3627</v>
      </c>
      <c r="H142" s="9" t="s">
        <v>3628</v>
      </c>
      <c r="I142" s="44" t="s">
        <v>186</v>
      </c>
      <c r="J142" s="102">
        <v>5581.8317380352601</v>
      </c>
      <c r="K142" s="102">
        <f>J142-(J142*L142)</f>
        <v>5096.7705599999963</v>
      </c>
      <c r="L142" s="100">
        <v>8.6900000000000005E-2</v>
      </c>
    </row>
    <row r="143" spans="1:12" ht="19.5" customHeight="1" x14ac:dyDescent="0.25">
      <c r="A143" s="34" t="s">
        <v>105</v>
      </c>
      <c r="B143" s="35" t="s">
        <v>106</v>
      </c>
      <c r="C143" s="9" t="s">
        <v>3574</v>
      </c>
      <c r="D143" s="44" t="s">
        <v>232</v>
      </c>
      <c r="E143" s="9" t="s">
        <v>3629</v>
      </c>
      <c r="F143" s="9" t="s">
        <v>3629</v>
      </c>
      <c r="G143" s="9" t="s">
        <v>3630</v>
      </c>
      <c r="H143" s="9" t="s">
        <v>3631</v>
      </c>
      <c r="I143" s="44" t="s">
        <v>186</v>
      </c>
      <c r="J143" s="102">
        <v>2166.6498740554198</v>
      </c>
      <c r="K143" s="102">
        <f>J143-(J143*L143)</f>
        <v>1978.3680000000038</v>
      </c>
      <c r="L143" s="100">
        <v>8.6900000000000005E-2</v>
      </c>
    </row>
    <row r="144" spans="1:12" ht="19.5" customHeight="1" x14ac:dyDescent="0.25">
      <c r="A144" s="34" t="s">
        <v>125</v>
      </c>
      <c r="B144" s="35" t="s">
        <v>126</v>
      </c>
      <c r="C144" s="35" t="s">
        <v>3390</v>
      </c>
      <c r="D144" s="42" t="s">
        <v>3391</v>
      </c>
      <c r="E144" s="35" t="s">
        <v>3391</v>
      </c>
      <c r="F144" s="42" t="s">
        <v>3392</v>
      </c>
      <c r="G144" s="42" t="s">
        <v>3393</v>
      </c>
      <c r="H144" s="35" t="s">
        <v>186</v>
      </c>
      <c r="I144" s="99">
        <v>358.96</v>
      </c>
      <c r="J144" s="99">
        <v>348.19</v>
      </c>
      <c r="K144" s="45">
        <v>0.03</v>
      </c>
      <c r="L144" s="35" t="s">
        <v>454</v>
      </c>
    </row>
    <row r="145" spans="1:12" ht="19.5" customHeight="1" x14ac:dyDescent="0.25">
      <c r="A145" s="34" t="s">
        <v>125</v>
      </c>
      <c r="B145" s="35" t="s">
        <v>126</v>
      </c>
      <c r="C145" s="35" t="s">
        <v>3390</v>
      </c>
      <c r="D145" s="42" t="s">
        <v>3394</v>
      </c>
      <c r="E145" s="35" t="s">
        <v>3394</v>
      </c>
      <c r="F145" s="42" t="s">
        <v>3395</v>
      </c>
      <c r="G145" s="42" t="s">
        <v>3396</v>
      </c>
      <c r="H145" s="35" t="s">
        <v>186</v>
      </c>
      <c r="I145" s="99">
        <v>763.2</v>
      </c>
      <c r="J145" s="99">
        <v>740.3</v>
      </c>
      <c r="K145" s="45">
        <v>0.03</v>
      </c>
      <c r="L145" s="35" t="s">
        <v>454</v>
      </c>
    </row>
    <row r="146" spans="1:12" ht="19.5" customHeight="1" x14ac:dyDescent="0.25">
      <c r="A146" s="34" t="s">
        <v>125</v>
      </c>
      <c r="B146" s="35" t="s">
        <v>126</v>
      </c>
      <c r="C146" s="35" t="s">
        <v>3390</v>
      </c>
      <c r="D146" s="42" t="s">
        <v>3397</v>
      </c>
      <c r="E146" s="35" t="s">
        <v>3397</v>
      </c>
      <c r="F146" s="42" t="s">
        <v>3398</v>
      </c>
      <c r="G146" s="42" t="s">
        <v>3399</v>
      </c>
      <c r="H146" s="35" t="s">
        <v>186</v>
      </c>
      <c r="I146" s="99">
        <v>1160.3800000000001</v>
      </c>
      <c r="J146" s="99">
        <v>1125.57</v>
      </c>
      <c r="K146" s="45">
        <v>0.03</v>
      </c>
      <c r="L146" s="35" t="s">
        <v>454</v>
      </c>
    </row>
    <row r="147" spans="1:12" ht="19.5" customHeight="1" x14ac:dyDescent="0.25">
      <c r="A147" s="34" t="s">
        <v>125</v>
      </c>
      <c r="B147" s="35" t="s">
        <v>126</v>
      </c>
      <c r="C147" s="35" t="s">
        <v>187</v>
      </c>
      <c r="D147" s="42" t="s">
        <v>3400</v>
      </c>
      <c r="E147" s="35" t="s">
        <v>3401</v>
      </c>
      <c r="F147" s="42" t="s">
        <v>3402</v>
      </c>
      <c r="G147" s="42" t="s">
        <v>3403</v>
      </c>
      <c r="H147" s="35" t="s">
        <v>186</v>
      </c>
      <c r="I147" s="99">
        <v>20.34</v>
      </c>
      <c r="J147" s="99">
        <v>20.34</v>
      </c>
      <c r="K147" s="45">
        <v>0</v>
      </c>
      <c r="L147" s="35"/>
    </row>
    <row r="148" spans="1:12" ht="19.5" customHeight="1" x14ac:dyDescent="0.25">
      <c r="A148" s="34" t="s">
        <v>125</v>
      </c>
      <c r="B148" s="35" t="s">
        <v>126</v>
      </c>
      <c r="C148" s="35" t="s">
        <v>187</v>
      </c>
      <c r="D148" s="42" t="s">
        <v>3404</v>
      </c>
      <c r="E148" s="35" t="s">
        <v>3405</v>
      </c>
      <c r="F148" s="42" t="s">
        <v>3406</v>
      </c>
      <c r="G148" s="42" t="s">
        <v>3407</v>
      </c>
      <c r="H148" s="35" t="s">
        <v>186</v>
      </c>
      <c r="I148" s="99">
        <v>83.52</v>
      </c>
      <c r="J148" s="99">
        <v>83.52</v>
      </c>
      <c r="K148" s="45">
        <v>0</v>
      </c>
      <c r="L148" s="35"/>
    </row>
    <row r="149" spans="1:12" ht="19.5" customHeight="1" x14ac:dyDescent="0.25">
      <c r="A149" s="34" t="s">
        <v>125</v>
      </c>
      <c r="B149" s="35" t="s">
        <v>126</v>
      </c>
      <c r="C149" s="35" t="s">
        <v>187</v>
      </c>
      <c r="D149" s="42" t="s">
        <v>3408</v>
      </c>
      <c r="E149" s="35" t="s">
        <v>3409</v>
      </c>
      <c r="F149" s="42" t="s">
        <v>3410</v>
      </c>
      <c r="G149" s="42" t="s">
        <v>3411</v>
      </c>
      <c r="H149" s="35" t="s">
        <v>186</v>
      </c>
      <c r="I149" s="99">
        <v>438.89</v>
      </c>
      <c r="J149" s="99">
        <v>438.89</v>
      </c>
      <c r="K149" s="45">
        <v>0</v>
      </c>
      <c r="L149" s="35"/>
    </row>
    <row r="150" spans="1:12" ht="19.5" customHeight="1" x14ac:dyDescent="0.25">
      <c r="A150" s="34" t="s">
        <v>125</v>
      </c>
      <c r="B150" s="35" t="s">
        <v>126</v>
      </c>
      <c r="C150" s="35" t="s">
        <v>187</v>
      </c>
      <c r="D150" s="42" t="s">
        <v>3412</v>
      </c>
      <c r="E150" s="35" t="s">
        <v>3413</v>
      </c>
      <c r="F150" s="42" t="s">
        <v>3414</v>
      </c>
      <c r="G150" s="42" t="s">
        <v>3415</v>
      </c>
      <c r="H150" s="35" t="s">
        <v>186</v>
      </c>
      <c r="I150" s="99">
        <v>379.22</v>
      </c>
      <c r="J150" s="99">
        <v>379.22</v>
      </c>
      <c r="K150" s="45">
        <v>0</v>
      </c>
      <c r="L150" s="35"/>
    </row>
    <row r="151" spans="1:12" ht="19.5" customHeight="1" x14ac:dyDescent="0.25">
      <c r="A151" s="34" t="s">
        <v>125</v>
      </c>
      <c r="B151" s="35" t="s">
        <v>126</v>
      </c>
      <c r="C151" s="35" t="s">
        <v>187</v>
      </c>
      <c r="D151" s="42" t="s">
        <v>3416</v>
      </c>
      <c r="E151" s="35" t="s">
        <v>3417</v>
      </c>
      <c r="F151" s="42" t="s">
        <v>3418</v>
      </c>
      <c r="G151" s="42" t="s">
        <v>3419</v>
      </c>
      <c r="H151" s="35" t="s">
        <v>186</v>
      </c>
      <c r="I151" s="99">
        <v>707.89</v>
      </c>
      <c r="J151" s="99">
        <v>707.89</v>
      </c>
      <c r="K151" s="45">
        <v>0</v>
      </c>
      <c r="L151" s="35"/>
    </row>
    <row r="152" spans="1:12" ht="19.5" customHeight="1" x14ac:dyDescent="0.25">
      <c r="A152" s="34" t="s">
        <v>125</v>
      </c>
      <c r="B152" s="35" t="s">
        <v>126</v>
      </c>
      <c r="C152" s="35" t="s">
        <v>187</v>
      </c>
      <c r="D152" s="42" t="s">
        <v>3420</v>
      </c>
      <c r="E152" s="35" t="s">
        <v>3421</v>
      </c>
      <c r="F152" s="42" t="s">
        <v>3422</v>
      </c>
      <c r="G152" s="42" t="s">
        <v>3423</v>
      </c>
      <c r="H152" s="35" t="s">
        <v>186</v>
      </c>
      <c r="I152" s="99">
        <v>202.25</v>
      </c>
      <c r="J152" s="99">
        <v>202.25</v>
      </c>
      <c r="K152" s="45">
        <v>0</v>
      </c>
      <c r="L152" s="35"/>
    </row>
    <row r="153" spans="1:12" ht="19.5" customHeight="1" x14ac:dyDescent="0.25">
      <c r="A153" s="34" t="s">
        <v>125</v>
      </c>
      <c r="B153" s="35" t="s">
        <v>126</v>
      </c>
      <c r="C153" s="35" t="s">
        <v>187</v>
      </c>
      <c r="D153" s="42" t="s">
        <v>3424</v>
      </c>
      <c r="E153" s="35" t="s">
        <v>3425</v>
      </c>
      <c r="F153" s="42" t="s">
        <v>3426</v>
      </c>
      <c r="G153" s="42" t="s">
        <v>3427</v>
      </c>
      <c r="H153" s="35" t="s">
        <v>186</v>
      </c>
      <c r="I153" s="99">
        <v>702.83</v>
      </c>
      <c r="J153" s="99">
        <v>702.83</v>
      </c>
      <c r="K153" s="45">
        <v>0</v>
      </c>
      <c r="L153" s="35"/>
    </row>
    <row r="154" spans="1:12" ht="19.5" customHeight="1" x14ac:dyDescent="0.25">
      <c r="A154" s="34" t="s">
        <v>125</v>
      </c>
      <c r="B154" s="35" t="s">
        <v>126</v>
      </c>
      <c r="C154" s="35" t="s">
        <v>187</v>
      </c>
      <c r="D154" s="42" t="s">
        <v>3428</v>
      </c>
      <c r="E154" s="35" t="s">
        <v>3429</v>
      </c>
      <c r="F154" s="42" t="s">
        <v>3430</v>
      </c>
      <c r="G154" s="42" t="s">
        <v>3431</v>
      </c>
      <c r="H154" s="35" t="s">
        <v>186</v>
      </c>
      <c r="I154" s="99">
        <v>161.80000000000001</v>
      </c>
      <c r="J154" s="99">
        <v>161.80000000000001</v>
      </c>
      <c r="K154" s="45">
        <v>0</v>
      </c>
      <c r="L154" s="35"/>
    </row>
    <row r="155" spans="1:12" ht="19.5" customHeight="1" x14ac:dyDescent="0.25">
      <c r="A155" s="34" t="s">
        <v>125</v>
      </c>
      <c r="B155" s="35" t="s">
        <v>126</v>
      </c>
      <c r="C155" s="35" t="s">
        <v>187</v>
      </c>
      <c r="D155" s="42" t="s">
        <v>3432</v>
      </c>
      <c r="E155" s="35" t="s">
        <v>3433</v>
      </c>
      <c r="F155" s="42" t="s">
        <v>3434</v>
      </c>
      <c r="G155" s="42" t="s">
        <v>3435</v>
      </c>
      <c r="H155" s="35" t="s">
        <v>186</v>
      </c>
      <c r="I155" s="99">
        <v>727.1</v>
      </c>
      <c r="J155" s="99">
        <v>727.1</v>
      </c>
      <c r="K155" s="45">
        <v>0</v>
      </c>
      <c r="L155" s="35"/>
    </row>
    <row r="156" spans="1:12" ht="19.5" customHeight="1" x14ac:dyDescent="0.25">
      <c r="A156" s="34" t="s">
        <v>125</v>
      </c>
      <c r="B156" s="35" t="s">
        <v>126</v>
      </c>
      <c r="C156" s="35" t="s">
        <v>449</v>
      </c>
      <c r="D156" s="42" t="s">
        <v>3436</v>
      </c>
      <c r="E156" s="35" t="s">
        <v>3437</v>
      </c>
      <c r="F156" s="42" t="s">
        <v>3438</v>
      </c>
      <c r="G156" s="42" t="s">
        <v>3439</v>
      </c>
      <c r="H156" s="35" t="s">
        <v>186</v>
      </c>
      <c r="I156" s="99">
        <v>1386.5</v>
      </c>
      <c r="J156" s="99">
        <v>1344.91</v>
      </c>
      <c r="K156" s="45">
        <v>0.03</v>
      </c>
      <c r="L156" s="35" t="s">
        <v>454</v>
      </c>
    </row>
    <row r="157" spans="1:12" ht="19.5" customHeight="1" x14ac:dyDescent="0.25">
      <c r="A157" s="34" t="s">
        <v>125</v>
      </c>
      <c r="B157" s="35" t="s">
        <v>126</v>
      </c>
      <c r="C157" s="35" t="s">
        <v>449</v>
      </c>
      <c r="D157" s="42" t="s">
        <v>3440</v>
      </c>
      <c r="E157" s="35" t="s">
        <v>3441</v>
      </c>
      <c r="F157" s="42" t="s">
        <v>3442</v>
      </c>
      <c r="G157" s="42" t="s">
        <v>3443</v>
      </c>
      <c r="H157" s="35" t="s">
        <v>186</v>
      </c>
      <c r="I157" s="99">
        <v>1771.14</v>
      </c>
      <c r="J157" s="99">
        <v>1718.01</v>
      </c>
      <c r="K157" s="45">
        <v>0.03</v>
      </c>
      <c r="L157" s="35" t="s">
        <v>454</v>
      </c>
    </row>
    <row r="158" spans="1:12" ht="19.5" customHeight="1" x14ac:dyDescent="0.25">
      <c r="A158" s="34" t="s">
        <v>125</v>
      </c>
      <c r="B158" s="35" t="s">
        <v>126</v>
      </c>
      <c r="C158" s="35" t="s">
        <v>469</v>
      </c>
      <c r="D158" s="42" t="s">
        <v>3444</v>
      </c>
      <c r="E158" s="35" t="s">
        <v>3445</v>
      </c>
      <c r="F158" s="42" t="s">
        <v>3446</v>
      </c>
      <c r="G158" s="42" t="s">
        <v>3447</v>
      </c>
      <c r="H158" s="35" t="s">
        <v>186</v>
      </c>
      <c r="I158" s="99">
        <v>434.5</v>
      </c>
      <c r="J158" s="99">
        <v>425.81</v>
      </c>
      <c r="K158" s="45">
        <v>0.02</v>
      </c>
      <c r="L158" s="35" t="s">
        <v>474</v>
      </c>
    </row>
    <row r="159" spans="1:12" ht="19.5" customHeight="1" x14ac:dyDescent="0.25">
      <c r="A159" s="34" t="s">
        <v>125</v>
      </c>
      <c r="B159" s="35" t="s">
        <v>126</v>
      </c>
      <c r="C159" s="35" t="s">
        <v>469</v>
      </c>
      <c r="D159" s="42" t="s">
        <v>3448</v>
      </c>
      <c r="E159" s="35" t="s">
        <v>3449</v>
      </c>
      <c r="F159" s="42" t="s">
        <v>3450</v>
      </c>
      <c r="G159" s="42" t="s">
        <v>3451</v>
      </c>
      <c r="H159" s="35" t="s">
        <v>186</v>
      </c>
      <c r="I159" s="99">
        <v>1528.22</v>
      </c>
      <c r="J159" s="99">
        <v>1497.66</v>
      </c>
      <c r="K159" s="45">
        <v>0.02</v>
      </c>
      <c r="L159" s="35" t="s">
        <v>474</v>
      </c>
    </row>
    <row r="160" spans="1:12" ht="19.5" customHeight="1" x14ac:dyDescent="0.25">
      <c r="A160" s="34" t="s">
        <v>125</v>
      </c>
      <c r="B160" s="35" t="s">
        <v>126</v>
      </c>
      <c r="C160" s="35" t="s">
        <v>469</v>
      </c>
      <c r="D160" s="42" t="s">
        <v>3452</v>
      </c>
      <c r="E160" s="35" t="s">
        <v>3453</v>
      </c>
      <c r="F160" s="42" t="s">
        <v>3454</v>
      </c>
      <c r="G160" s="42" t="s">
        <v>3455</v>
      </c>
      <c r="H160" s="35" t="s">
        <v>186</v>
      </c>
      <c r="I160" s="99">
        <v>702.23</v>
      </c>
      <c r="J160" s="99">
        <v>688.19</v>
      </c>
      <c r="K160" s="45">
        <v>0.02</v>
      </c>
      <c r="L160" s="35" t="s">
        <v>474</v>
      </c>
    </row>
    <row r="161" spans="1:12" ht="19.5" customHeight="1" x14ac:dyDescent="0.25">
      <c r="A161" s="34" t="s">
        <v>125</v>
      </c>
      <c r="B161" s="35" t="s">
        <v>126</v>
      </c>
      <c r="C161" s="35" t="s">
        <v>469</v>
      </c>
      <c r="D161" s="42" t="s">
        <v>3456</v>
      </c>
      <c r="E161" s="35" t="s">
        <v>3457</v>
      </c>
      <c r="F161" s="42" t="s">
        <v>3458</v>
      </c>
      <c r="G161" s="42" t="s">
        <v>3459</v>
      </c>
      <c r="H161" s="35" t="s">
        <v>186</v>
      </c>
      <c r="I161" s="99">
        <v>179.95</v>
      </c>
      <c r="J161" s="99">
        <v>176.35</v>
      </c>
      <c r="K161" s="45">
        <v>0.02</v>
      </c>
      <c r="L161" s="35" t="s">
        <v>474</v>
      </c>
    </row>
    <row r="162" spans="1:12" ht="19.5" customHeight="1" x14ac:dyDescent="0.25">
      <c r="A162" s="34" t="s">
        <v>125</v>
      </c>
      <c r="B162" s="35" t="s">
        <v>126</v>
      </c>
      <c r="C162" s="35" t="s">
        <v>489</v>
      </c>
      <c r="D162" s="42" t="s">
        <v>3460</v>
      </c>
      <c r="E162" s="35" t="s">
        <v>3460</v>
      </c>
      <c r="F162" s="42" t="s">
        <v>3461</v>
      </c>
      <c r="G162" s="42" t="s">
        <v>3462</v>
      </c>
      <c r="H162" s="35" t="s">
        <v>186</v>
      </c>
      <c r="I162" s="99">
        <v>540.05999999999995</v>
      </c>
      <c r="J162" s="99">
        <v>486.05</v>
      </c>
      <c r="K162" s="45">
        <v>0.1</v>
      </c>
      <c r="L162" s="35" t="s">
        <v>454</v>
      </c>
    </row>
    <row r="163" spans="1:12" ht="19.5" customHeight="1" x14ac:dyDescent="0.25">
      <c r="A163" s="34" t="s">
        <v>125</v>
      </c>
      <c r="B163" s="35" t="s">
        <v>126</v>
      </c>
      <c r="C163" s="35" t="s">
        <v>489</v>
      </c>
      <c r="D163" s="42" t="s">
        <v>3463</v>
      </c>
      <c r="E163" s="35" t="s">
        <v>3463</v>
      </c>
      <c r="F163" s="42" t="s">
        <v>3464</v>
      </c>
      <c r="G163" s="42" t="s">
        <v>3465</v>
      </c>
      <c r="H163" s="35" t="s">
        <v>186</v>
      </c>
      <c r="I163" s="99">
        <v>540.05999999999995</v>
      </c>
      <c r="J163" s="99">
        <v>486.05</v>
      </c>
      <c r="K163" s="45">
        <v>0.1</v>
      </c>
      <c r="L163" s="35" t="s">
        <v>454</v>
      </c>
    </row>
    <row r="164" spans="1:12" ht="19.5" customHeight="1" x14ac:dyDescent="0.25">
      <c r="A164" s="34" t="s">
        <v>125</v>
      </c>
      <c r="B164" s="35" t="s">
        <v>126</v>
      </c>
      <c r="C164" s="35" t="s">
        <v>489</v>
      </c>
      <c r="D164" s="42" t="s">
        <v>3466</v>
      </c>
      <c r="E164" s="35" t="s">
        <v>3466</v>
      </c>
      <c r="F164" s="42" t="s">
        <v>3467</v>
      </c>
      <c r="G164" s="42" t="s">
        <v>3468</v>
      </c>
      <c r="H164" s="35" t="s">
        <v>186</v>
      </c>
      <c r="I164" s="99">
        <v>540.05999999999995</v>
      </c>
      <c r="J164" s="99">
        <v>486.05</v>
      </c>
      <c r="K164" s="45">
        <v>0.1</v>
      </c>
      <c r="L164" s="35" t="s">
        <v>454</v>
      </c>
    </row>
    <row r="165" spans="1:12" ht="19.5" customHeight="1" x14ac:dyDescent="0.25">
      <c r="A165" s="34" t="s">
        <v>125</v>
      </c>
      <c r="B165" s="35" t="s">
        <v>126</v>
      </c>
      <c r="C165" s="35" t="s">
        <v>489</v>
      </c>
      <c r="D165" s="42" t="s">
        <v>3469</v>
      </c>
      <c r="E165" s="35" t="s">
        <v>3469</v>
      </c>
      <c r="F165" s="42" t="s">
        <v>3470</v>
      </c>
      <c r="G165" s="42" t="s">
        <v>3471</v>
      </c>
      <c r="H165" s="35" t="s">
        <v>186</v>
      </c>
      <c r="I165" s="99">
        <v>540.05999999999995</v>
      </c>
      <c r="J165" s="99">
        <v>486.05</v>
      </c>
      <c r="K165" s="45">
        <v>0.1</v>
      </c>
      <c r="L165" s="35" t="s">
        <v>454</v>
      </c>
    </row>
    <row r="166" spans="1:12" ht="19.5" customHeight="1" x14ac:dyDescent="0.25">
      <c r="A166" s="34" t="s">
        <v>146</v>
      </c>
      <c r="B166" s="35" t="s">
        <v>147</v>
      </c>
      <c r="C166" s="35" t="s">
        <v>601</v>
      </c>
      <c r="D166" s="42" t="s">
        <v>3491</v>
      </c>
      <c r="E166" s="35" t="s">
        <v>199</v>
      </c>
      <c r="F166" s="42" t="s">
        <v>3492</v>
      </c>
      <c r="G166" s="42" t="s">
        <v>3493</v>
      </c>
      <c r="H166" s="35" t="s">
        <v>186</v>
      </c>
      <c r="I166" s="99">
        <v>687.71</v>
      </c>
      <c r="J166" s="99">
        <v>687.71</v>
      </c>
      <c r="K166" s="45">
        <v>0</v>
      </c>
      <c r="L166" s="35" t="s">
        <v>605</v>
      </c>
    </row>
    <row r="167" spans="1:12" ht="19.5" customHeight="1" x14ac:dyDescent="0.25">
      <c r="A167" s="34" t="s">
        <v>146</v>
      </c>
      <c r="B167" s="35" t="s">
        <v>147</v>
      </c>
      <c r="C167" s="35" t="s">
        <v>601</v>
      </c>
      <c r="D167" s="42" t="s">
        <v>3494</v>
      </c>
      <c r="E167" s="35" t="s">
        <v>199</v>
      </c>
      <c r="F167" s="42" t="s">
        <v>3495</v>
      </c>
      <c r="G167" s="42" t="s">
        <v>3496</v>
      </c>
      <c r="H167" s="35" t="s">
        <v>186</v>
      </c>
      <c r="I167" s="99">
        <v>457.15</v>
      </c>
      <c r="J167" s="99">
        <v>457.15</v>
      </c>
      <c r="K167" s="45">
        <v>0</v>
      </c>
      <c r="L167" s="35" t="s">
        <v>605</v>
      </c>
    </row>
    <row r="168" spans="1:12" ht="19.5" customHeight="1" x14ac:dyDescent="0.25">
      <c r="A168" s="34" t="s">
        <v>146</v>
      </c>
      <c r="B168" s="35" t="s">
        <v>147</v>
      </c>
      <c r="C168" s="35" t="s">
        <v>601</v>
      </c>
      <c r="D168" s="42" t="s">
        <v>3497</v>
      </c>
      <c r="E168" s="35" t="s">
        <v>199</v>
      </c>
      <c r="F168" s="42" t="s">
        <v>3498</v>
      </c>
      <c r="G168" s="42" t="s">
        <v>3499</v>
      </c>
      <c r="H168" s="35" t="s">
        <v>186</v>
      </c>
      <c r="I168" s="99">
        <v>1253.72</v>
      </c>
      <c r="J168" s="99">
        <v>1253.72</v>
      </c>
      <c r="K168" s="45">
        <v>0</v>
      </c>
      <c r="L168" s="35" t="s">
        <v>605</v>
      </c>
    </row>
    <row r="169" spans="1:12" ht="19.5" customHeight="1" x14ac:dyDescent="0.25">
      <c r="A169" s="34" t="s">
        <v>146</v>
      </c>
      <c r="B169" s="35" t="s">
        <v>147</v>
      </c>
      <c r="C169" s="35" t="s">
        <v>601</v>
      </c>
      <c r="D169" s="42" t="s">
        <v>3500</v>
      </c>
      <c r="E169" s="35" t="s">
        <v>199</v>
      </c>
      <c r="F169" s="42" t="s">
        <v>3501</v>
      </c>
      <c r="G169" s="42" t="s">
        <v>3502</v>
      </c>
      <c r="H169" s="35" t="s">
        <v>186</v>
      </c>
      <c r="I169" s="99">
        <v>989.17</v>
      </c>
      <c r="J169" s="99">
        <v>989.17</v>
      </c>
      <c r="K169" s="45">
        <v>0</v>
      </c>
      <c r="L169" s="35" t="s">
        <v>605</v>
      </c>
    </row>
    <row r="170" spans="1:12" ht="19.5" customHeight="1" x14ac:dyDescent="0.25">
      <c r="A170" s="312" t="s">
        <v>146</v>
      </c>
      <c r="B170" s="259" t="s">
        <v>147</v>
      </c>
      <c r="C170" s="259" t="s">
        <v>601</v>
      </c>
      <c r="D170" s="258" t="s">
        <v>3503</v>
      </c>
      <c r="E170" s="259" t="s">
        <v>199</v>
      </c>
      <c r="F170" s="258" t="s">
        <v>3504</v>
      </c>
      <c r="G170" s="258" t="s">
        <v>3505</v>
      </c>
      <c r="H170" s="259" t="s">
        <v>186</v>
      </c>
      <c r="I170" s="320">
        <v>1398.27</v>
      </c>
      <c r="J170" s="320">
        <v>1398.27</v>
      </c>
      <c r="K170" s="324">
        <v>0</v>
      </c>
      <c r="L170" s="259" t="s">
        <v>605</v>
      </c>
    </row>
    <row r="171" spans="1:12" ht="19.5" customHeight="1" x14ac:dyDescent="0.25">
      <c r="A171" s="312" t="s">
        <v>146</v>
      </c>
      <c r="B171" s="259" t="s">
        <v>147</v>
      </c>
      <c r="C171" s="259" t="s">
        <v>601</v>
      </c>
      <c r="D171" s="258" t="s">
        <v>3506</v>
      </c>
      <c r="E171" s="259" t="s">
        <v>199</v>
      </c>
      <c r="F171" s="258" t="s">
        <v>3507</v>
      </c>
      <c r="G171" s="258" t="s">
        <v>3508</v>
      </c>
      <c r="H171" s="259" t="s">
        <v>186</v>
      </c>
      <c r="I171" s="320">
        <v>1396.7</v>
      </c>
      <c r="J171" s="320">
        <v>1396.7</v>
      </c>
      <c r="K171" s="324">
        <v>0</v>
      </c>
      <c r="L171" s="259" t="s">
        <v>605</v>
      </c>
    </row>
    <row r="172" spans="1:12" ht="19.5" customHeight="1" x14ac:dyDescent="0.25">
      <c r="A172" s="312" t="s">
        <v>156</v>
      </c>
      <c r="B172" s="259" t="s">
        <v>157</v>
      </c>
      <c r="C172" s="258" t="s">
        <v>646</v>
      </c>
      <c r="D172" s="258" t="s">
        <v>3509</v>
      </c>
      <c r="E172" s="259" t="s">
        <v>199</v>
      </c>
      <c r="F172" s="258" t="s">
        <v>3510</v>
      </c>
      <c r="G172" s="258" t="s">
        <v>3511</v>
      </c>
      <c r="H172" s="258" t="s">
        <v>186</v>
      </c>
      <c r="I172" s="321">
        <v>662.97</v>
      </c>
      <c r="J172" s="276">
        <f>I172-(I172*K172)</f>
        <v>656.34030000000007</v>
      </c>
      <c r="K172" s="324">
        <v>0.01</v>
      </c>
      <c r="L172" s="259" t="s">
        <v>199</v>
      </c>
    </row>
    <row r="173" spans="1:12" ht="19.5" customHeight="1" x14ac:dyDescent="0.25">
      <c r="A173" s="313" t="s">
        <v>156</v>
      </c>
      <c r="B173" s="314" t="s">
        <v>157</v>
      </c>
      <c r="C173" s="317" t="s">
        <v>2916</v>
      </c>
      <c r="D173" s="317" t="s">
        <v>1902</v>
      </c>
      <c r="E173" s="314" t="s">
        <v>199</v>
      </c>
      <c r="F173" s="317"/>
      <c r="G173" s="317" t="s">
        <v>3512</v>
      </c>
      <c r="H173" s="317" t="s">
        <v>186</v>
      </c>
      <c r="I173" s="322">
        <v>452.64</v>
      </c>
      <c r="J173" s="323">
        <f>I173-(I173*K173)</f>
        <v>448.11359999999996</v>
      </c>
      <c r="K173" s="326">
        <v>0.01</v>
      </c>
      <c r="L173" s="314" t="s">
        <v>199</v>
      </c>
    </row>
    <row r="174" spans="1:12" s="311" customFormat="1" ht="12.5" x14ac:dyDescent="0.25">
      <c r="A174" s="312" t="s">
        <v>156</v>
      </c>
      <c r="B174" s="259" t="s">
        <v>157</v>
      </c>
      <c r="C174" s="258" t="s">
        <v>1133</v>
      </c>
      <c r="D174" s="258" t="s">
        <v>3513</v>
      </c>
      <c r="E174" s="258" t="s">
        <v>3513</v>
      </c>
      <c r="F174" s="258" t="s">
        <v>3514</v>
      </c>
      <c r="G174" s="258" t="s">
        <v>3515</v>
      </c>
      <c r="H174" s="258" t="s">
        <v>186</v>
      </c>
      <c r="I174" s="276">
        <v>2016.91</v>
      </c>
      <c r="J174" s="276">
        <f>I174-(I174*K174)</f>
        <v>1996.7409</v>
      </c>
      <c r="K174" s="324">
        <v>0.01</v>
      </c>
      <c r="L174" s="259" t="s">
        <v>199</v>
      </c>
    </row>
    <row r="175" spans="1:12" s="311" customFormat="1" ht="12.5" x14ac:dyDescent="0.25">
      <c r="A175" s="312" t="s">
        <v>156</v>
      </c>
      <c r="B175" s="259" t="s">
        <v>157</v>
      </c>
      <c r="C175" s="258" t="s">
        <v>1133</v>
      </c>
      <c r="D175" s="258" t="s">
        <v>3516</v>
      </c>
      <c r="E175" s="258" t="s">
        <v>3516</v>
      </c>
      <c r="F175" s="258" t="s">
        <v>3517</v>
      </c>
      <c r="G175" s="258" t="s">
        <v>3518</v>
      </c>
      <c r="H175" s="258" t="s">
        <v>186</v>
      </c>
      <c r="I175" s="276">
        <v>2324.13</v>
      </c>
      <c r="J175" s="276">
        <f>I175-(I175*K175)</f>
        <v>2300.8887</v>
      </c>
      <c r="K175" s="324">
        <v>0.01</v>
      </c>
      <c r="L175" s="259" t="s">
        <v>199</v>
      </c>
    </row>
    <row r="176" spans="1:12" s="311" customFormat="1" ht="12.5" x14ac:dyDescent="0.25">
      <c r="A176" s="312" t="s">
        <v>156</v>
      </c>
      <c r="B176" s="259" t="s">
        <v>157</v>
      </c>
      <c r="C176" s="258" t="s">
        <v>1133</v>
      </c>
      <c r="D176" s="258" t="s">
        <v>3519</v>
      </c>
      <c r="E176" s="258" t="s">
        <v>3519</v>
      </c>
      <c r="F176" s="258" t="s">
        <v>3520</v>
      </c>
      <c r="G176" s="258" t="s">
        <v>3521</v>
      </c>
      <c r="H176" s="258" t="s">
        <v>186</v>
      </c>
      <c r="I176" s="276">
        <v>2247.86</v>
      </c>
      <c r="J176" s="276">
        <f>I176-(I176*K176)</f>
        <v>2225.3814000000002</v>
      </c>
      <c r="K176" s="324">
        <v>0.01</v>
      </c>
      <c r="L176" s="259" t="s">
        <v>199</v>
      </c>
    </row>
    <row r="177" spans="1:12" s="311" customFormat="1" ht="12.5" x14ac:dyDescent="0.25">
      <c r="A177" s="312" t="s">
        <v>156</v>
      </c>
      <c r="B177" s="259" t="s">
        <v>157</v>
      </c>
      <c r="C177" s="258" t="s">
        <v>1133</v>
      </c>
      <c r="D177" s="258" t="s">
        <v>3522</v>
      </c>
      <c r="E177" s="258" t="s">
        <v>3522</v>
      </c>
      <c r="F177" s="258" t="s">
        <v>3523</v>
      </c>
      <c r="G177" s="258" t="s">
        <v>3524</v>
      </c>
      <c r="H177" s="258" t="s">
        <v>186</v>
      </c>
      <c r="I177" s="276">
        <v>3357.18</v>
      </c>
      <c r="J177" s="276">
        <f>I177-(I177*K177)</f>
        <v>3323.6081999999997</v>
      </c>
      <c r="K177" s="324">
        <v>0.01</v>
      </c>
      <c r="L177" s="259" t="s">
        <v>199</v>
      </c>
    </row>
    <row r="178" spans="1:12" s="311" customFormat="1" ht="12.5" x14ac:dyDescent="0.25">
      <c r="A178" s="312" t="s">
        <v>156</v>
      </c>
      <c r="B178" s="259" t="s">
        <v>157</v>
      </c>
      <c r="C178" s="258" t="s">
        <v>1133</v>
      </c>
      <c r="D178" s="258" t="s">
        <v>3525</v>
      </c>
      <c r="E178" s="258" t="s">
        <v>3525</v>
      </c>
      <c r="F178" s="258" t="s">
        <v>3526</v>
      </c>
      <c r="G178" s="258" t="s">
        <v>3527</v>
      </c>
      <c r="H178" s="258" t="s">
        <v>186</v>
      </c>
      <c r="I178" s="276">
        <v>4023.68</v>
      </c>
      <c r="J178" s="276">
        <f>I178-(I178*K178)</f>
        <v>3983.4431999999997</v>
      </c>
      <c r="K178" s="324">
        <v>0.01</v>
      </c>
      <c r="L178" s="259" t="s">
        <v>199</v>
      </c>
    </row>
    <row r="179" spans="1:12" s="311" customFormat="1" ht="12.5" x14ac:dyDescent="0.25">
      <c r="A179" s="312" t="s">
        <v>156</v>
      </c>
      <c r="B179" s="259" t="s">
        <v>157</v>
      </c>
      <c r="C179" s="258" t="s">
        <v>1133</v>
      </c>
      <c r="D179" s="258" t="s">
        <v>1508</v>
      </c>
      <c r="E179" s="258" t="s">
        <v>1508</v>
      </c>
      <c r="F179" s="258" t="s">
        <v>3528</v>
      </c>
      <c r="G179" s="258" t="s">
        <v>3528</v>
      </c>
      <c r="H179" s="258" t="s">
        <v>186</v>
      </c>
      <c r="I179" s="276">
        <v>3934.07</v>
      </c>
      <c r="J179" s="276">
        <f>I179-(I179*K179)</f>
        <v>3894.7293</v>
      </c>
      <c r="K179" s="324">
        <v>0.01</v>
      </c>
      <c r="L179" s="259" t="s">
        <v>199</v>
      </c>
    </row>
    <row r="180" spans="1:12" s="311" customFormat="1" ht="12.5" x14ac:dyDescent="0.25">
      <c r="A180" s="312" t="s">
        <v>156</v>
      </c>
      <c r="B180" s="259" t="s">
        <v>157</v>
      </c>
      <c r="C180" s="258" t="s">
        <v>1133</v>
      </c>
      <c r="D180" s="258" t="s">
        <v>3529</v>
      </c>
      <c r="E180" s="258" t="s">
        <v>3529</v>
      </c>
      <c r="F180" s="258" t="s">
        <v>3530</v>
      </c>
      <c r="G180" s="258" t="s">
        <v>3531</v>
      </c>
      <c r="H180" s="258" t="s">
        <v>186</v>
      </c>
      <c r="I180" s="276">
        <v>177.33</v>
      </c>
      <c r="J180" s="276">
        <f>I180-(I180*K180)</f>
        <v>175.55670000000001</v>
      </c>
      <c r="K180" s="324">
        <v>0.01</v>
      </c>
      <c r="L180" s="259" t="s">
        <v>199</v>
      </c>
    </row>
    <row r="181" spans="1:12" s="311" customFormat="1" ht="12.5" x14ac:dyDescent="0.25">
      <c r="A181" s="312" t="s">
        <v>156</v>
      </c>
      <c r="B181" s="259" t="s">
        <v>157</v>
      </c>
      <c r="C181" s="258" t="s">
        <v>1928</v>
      </c>
      <c r="D181" s="259" t="s">
        <v>1930</v>
      </c>
      <c r="E181" s="259" t="s">
        <v>1930</v>
      </c>
      <c r="F181" s="259" t="s">
        <v>1930</v>
      </c>
      <c r="G181" s="258" t="s">
        <v>1931</v>
      </c>
      <c r="H181" s="258" t="s">
        <v>186</v>
      </c>
      <c r="I181" s="276">
        <v>14737.03</v>
      </c>
      <c r="J181" s="276">
        <f>I181-(I181*K181)</f>
        <v>14589.6597</v>
      </c>
      <c r="K181" s="324">
        <v>0.01</v>
      </c>
      <c r="L181" s="259" t="s">
        <v>199</v>
      </c>
    </row>
    <row r="182" spans="1:12" s="311" customFormat="1" ht="12.5" x14ac:dyDescent="0.25">
      <c r="A182" s="312" t="s">
        <v>156</v>
      </c>
      <c r="B182" s="259" t="s">
        <v>157</v>
      </c>
      <c r="C182" s="258" t="s">
        <v>2603</v>
      </c>
      <c r="D182" s="258" t="s">
        <v>3342</v>
      </c>
      <c r="E182" s="258" t="s">
        <v>3342</v>
      </c>
      <c r="F182" s="258" t="s">
        <v>3532</v>
      </c>
      <c r="G182" s="258" t="s">
        <v>3533</v>
      </c>
      <c r="H182" s="258" t="s">
        <v>186</v>
      </c>
      <c r="I182" s="276">
        <v>154.61000000000001</v>
      </c>
      <c r="J182" s="276">
        <f>I182-(I182*K182)</f>
        <v>153.06390000000002</v>
      </c>
      <c r="K182" s="324">
        <v>0.01</v>
      </c>
      <c r="L182" s="259" t="s">
        <v>199</v>
      </c>
    </row>
    <row r="183" spans="1:12" s="311" customFormat="1" ht="12.5" x14ac:dyDescent="0.25">
      <c r="A183" s="312" t="s">
        <v>156</v>
      </c>
      <c r="B183" s="259" t="s">
        <v>157</v>
      </c>
      <c r="C183" s="258" t="s">
        <v>2603</v>
      </c>
      <c r="D183" s="258" t="s">
        <v>1941</v>
      </c>
      <c r="E183" s="258" t="s">
        <v>1941</v>
      </c>
      <c r="F183" s="258" t="s">
        <v>3532</v>
      </c>
      <c r="G183" s="258" t="s">
        <v>3534</v>
      </c>
      <c r="H183" s="258" t="s">
        <v>186</v>
      </c>
      <c r="I183" s="276">
        <v>104.74</v>
      </c>
      <c r="J183" s="276">
        <f>I183-(I183*K183)</f>
        <v>103.6926</v>
      </c>
      <c r="K183" s="324">
        <v>0.01</v>
      </c>
      <c r="L183" s="259" t="s">
        <v>199</v>
      </c>
    </row>
    <row r="184" spans="1:12" s="311" customFormat="1" ht="12.5" x14ac:dyDescent="0.25">
      <c r="A184" s="312" t="s">
        <v>156</v>
      </c>
      <c r="B184" s="259" t="s">
        <v>157</v>
      </c>
      <c r="C184" s="258" t="s">
        <v>2603</v>
      </c>
      <c r="D184" s="258" t="s">
        <v>3361</v>
      </c>
      <c r="E184" s="258" t="s">
        <v>3361</v>
      </c>
      <c r="F184" s="258" t="s">
        <v>3535</v>
      </c>
      <c r="G184" s="258" t="s">
        <v>3536</v>
      </c>
      <c r="H184" s="258" t="s">
        <v>186</v>
      </c>
      <c r="I184" s="276">
        <v>99.75</v>
      </c>
      <c r="J184" s="276">
        <f>I184-(I184*K184)</f>
        <v>98.752499999999998</v>
      </c>
      <c r="K184" s="324">
        <v>0.01</v>
      </c>
      <c r="L184" s="259" t="s">
        <v>199</v>
      </c>
    </row>
    <row r="185" spans="1:12" s="311" customFormat="1" ht="25" x14ac:dyDescent="0.25">
      <c r="A185" s="312" t="s">
        <v>156</v>
      </c>
      <c r="B185" s="259" t="s">
        <v>157</v>
      </c>
      <c r="C185" s="258" t="s">
        <v>2603</v>
      </c>
      <c r="D185" s="258" t="s">
        <v>3364</v>
      </c>
      <c r="E185" s="258" t="s">
        <v>3364</v>
      </c>
      <c r="F185" s="258" t="s">
        <v>3537</v>
      </c>
      <c r="G185" s="258" t="s">
        <v>3538</v>
      </c>
      <c r="H185" s="258" t="s">
        <v>186</v>
      </c>
      <c r="I185" s="276">
        <v>130.97999999999999</v>
      </c>
      <c r="J185" s="276">
        <f>I185-(I185*K185)</f>
        <v>129.67019999999999</v>
      </c>
      <c r="K185" s="324">
        <v>0.01</v>
      </c>
      <c r="L185" s="259" t="s">
        <v>199</v>
      </c>
    </row>
    <row r="186" spans="1:12" s="311" customFormat="1" ht="12.5" x14ac:dyDescent="0.25">
      <c r="A186" s="312" t="s">
        <v>156</v>
      </c>
      <c r="B186" s="259" t="s">
        <v>157</v>
      </c>
      <c r="C186" s="258" t="s">
        <v>2603</v>
      </c>
      <c r="D186" s="258" t="s">
        <v>3345</v>
      </c>
      <c r="E186" s="258" t="s">
        <v>3345</v>
      </c>
      <c r="F186" s="258" t="s">
        <v>3539</v>
      </c>
      <c r="G186" s="258" t="s">
        <v>3540</v>
      </c>
      <c r="H186" s="258" t="s">
        <v>186</v>
      </c>
      <c r="I186" s="276">
        <v>4937.0277078085601</v>
      </c>
      <c r="J186" s="276">
        <f>I186-(I186*K186)</f>
        <v>4887.6574307304745</v>
      </c>
      <c r="K186" s="324">
        <v>0.01</v>
      </c>
      <c r="L186" s="259" t="s">
        <v>199</v>
      </c>
    </row>
    <row r="187" spans="1:12" s="311" customFormat="1" ht="12.5" x14ac:dyDescent="0.25">
      <c r="A187" s="312" t="s">
        <v>156</v>
      </c>
      <c r="B187" s="259" t="s">
        <v>157</v>
      </c>
      <c r="C187" s="258" t="s">
        <v>2603</v>
      </c>
      <c r="D187" s="258" t="s">
        <v>3348</v>
      </c>
      <c r="E187" s="258" t="s">
        <v>3348</v>
      </c>
      <c r="F187" s="258" t="s">
        <v>3541</v>
      </c>
      <c r="G187" s="258" t="s">
        <v>3542</v>
      </c>
      <c r="H187" s="258" t="s">
        <v>186</v>
      </c>
      <c r="I187" s="276">
        <v>730.68</v>
      </c>
      <c r="J187" s="276">
        <f>I187-(I187*K187)</f>
        <v>723.3732</v>
      </c>
      <c r="K187" s="324">
        <v>0.01</v>
      </c>
      <c r="L187" s="259" t="s">
        <v>199</v>
      </c>
    </row>
    <row r="188" spans="1:12" s="311" customFormat="1" ht="12.5" x14ac:dyDescent="0.25">
      <c r="A188" s="312" t="s">
        <v>156</v>
      </c>
      <c r="B188" s="259" t="s">
        <v>157</v>
      </c>
      <c r="C188" s="258" t="s">
        <v>2603</v>
      </c>
      <c r="D188" s="258" t="s">
        <v>3355</v>
      </c>
      <c r="E188" s="258" t="s">
        <v>3355</v>
      </c>
      <c r="F188" s="258" t="s">
        <v>3537</v>
      </c>
      <c r="G188" s="258" t="s">
        <v>3357</v>
      </c>
      <c r="H188" s="258" t="s">
        <v>186</v>
      </c>
      <c r="I188" s="276">
        <v>1051.5899999999999</v>
      </c>
      <c r="J188" s="276">
        <f>I188-(I188*K188)</f>
        <v>1041.0740999999998</v>
      </c>
      <c r="K188" s="324">
        <v>0.01</v>
      </c>
      <c r="L188" s="259" t="s">
        <v>199</v>
      </c>
    </row>
    <row r="189" spans="1:12" s="311" customFormat="1" ht="12.5" x14ac:dyDescent="0.25">
      <c r="A189" s="312" t="s">
        <v>156</v>
      </c>
      <c r="B189" s="259" t="s">
        <v>157</v>
      </c>
      <c r="C189" s="258" t="s">
        <v>2603</v>
      </c>
      <c r="D189" s="258" t="s">
        <v>3358</v>
      </c>
      <c r="E189" s="258" t="s">
        <v>3358</v>
      </c>
      <c r="F189" s="258" t="s">
        <v>3537</v>
      </c>
      <c r="G189" s="258" t="s">
        <v>3359</v>
      </c>
      <c r="H189" s="258" t="s">
        <v>186</v>
      </c>
      <c r="I189" s="276">
        <v>100.76</v>
      </c>
      <c r="J189" s="276">
        <f>I189-(I189*K189)</f>
        <v>99.752400000000009</v>
      </c>
      <c r="K189" s="324">
        <v>0.01</v>
      </c>
      <c r="L189" s="259" t="s">
        <v>199</v>
      </c>
    </row>
    <row r="190" spans="1:12" s="311" customFormat="1" ht="12.5" x14ac:dyDescent="0.25">
      <c r="A190" s="312" t="s">
        <v>156</v>
      </c>
      <c r="B190" s="259" t="s">
        <v>157</v>
      </c>
      <c r="C190" s="258" t="s">
        <v>2603</v>
      </c>
      <c r="D190" s="258" t="s">
        <v>3380</v>
      </c>
      <c r="E190" s="258" t="s">
        <v>3380</v>
      </c>
      <c r="F190" s="258" t="s">
        <v>3543</v>
      </c>
      <c r="G190" s="258" t="s">
        <v>3544</v>
      </c>
      <c r="H190" s="258" t="s">
        <v>186</v>
      </c>
      <c r="I190" s="276">
        <v>11.97</v>
      </c>
      <c r="J190" s="276">
        <f>I190-(I190*K190)</f>
        <v>11.850300000000001</v>
      </c>
      <c r="K190" s="324">
        <v>0.01</v>
      </c>
      <c r="L190" s="259" t="s">
        <v>199</v>
      </c>
    </row>
    <row r="191" spans="1:12" s="311" customFormat="1" ht="12.5" x14ac:dyDescent="0.25">
      <c r="A191" s="259" t="s">
        <v>156</v>
      </c>
      <c r="B191" s="259" t="s">
        <v>157</v>
      </c>
      <c r="C191" s="259" t="s">
        <v>2603</v>
      </c>
      <c r="D191" s="258" t="s">
        <v>3721</v>
      </c>
      <c r="E191" s="259" t="s">
        <v>3721</v>
      </c>
      <c r="F191" s="258" t="s">
        <v>3723</v>
      </c>
      <c r="G191" s="258" t="s">
        <v>3723</v>
      </c>
      <c r="H191" s="259" t="s">
        <v>186</v>
      </c>
      <c r="I191" s="320">
        <v>124.69</v>
      </c>
      <c r="J191" s="320">
        <v>123.4431</v>
      </c>
      <c r="K191" s="259">
        <v>0.01</v>
      </c>
      <c r="L191" s="259" t="s">
        <v>199</v>
      </c>
    </row>
    <row r="192" spans="1:12" s="311" customFormat="1" ht="25" x14ac:dyDescent="0.25">
      <c r="A192" s="259" t="s">
        <v>156</v>
      </c>
      <c r="B192" s="259" t="s">
        <v>157</v>
      </c>
      <c r="C192" s="259" t="s">
        <v>532</v>
      </c>
      <c r="D192" s="258" t="s">
        <v>3741</v>
      </c>
      <c r="E192" s="259" t="s">
        <v>3741</v>
      </c>
      <c r="F192" s="258" t="s">
        <v>3742</v>
      </c>
      <c r="G192" s="258" t="s">
        <v>3741</v>
      </c>
      <c r="H192" s="259" t="s">
        <v>186</v>
      </c>
      <c r="I192" s="320">
        <v>1514.18</v>
      </c>
      <c r="J192" s="320">
        <v>1499.0382</v>
      </c>
      <c r="K192" s="259">
        <v>0.01</v>
      </c>
      <c r="L192" s="259" t="s">
        <v>199</v>
      </c>
    </row>
    <row r="193" spans="1:12" s="311" customFormat="1" ht="25" x14ac:dyDescent="0.25">
      <c r="A193" s="259" t="s">
        <v>156</v>
      </c>
      <c r="B193" s="259" t="s">
        <v>157</v>
      </c>
      <c r="C193" s="259" t="s">
        <v>532</v>
      </c>
      <c r="D193" s="258" t="s">
        <v>3743</v>
      </c>
      <c r="E193" s="259" t="s">
        <v>3743</v>
      </c>
      <c r="F193" s="258" t="s">
        <v>3742</v>
      </c>
      <c r="G193" s="258" t="s">
        <v>3743</v>
      </c>
      <c r="H193" s="259" t="s">
        <v>186</v>
      </c>
      <c r="I193" s="320">
        <v>1640.36</v>
      </c>
      <c r="J193" s="320">
        <v>1623.9564</v>
      </c>
      <c r="K193" s="259">
        <v>0.01</v>
      </c>
      <c r="L193" s="259" t="s">
        <v>199</v>
      </c>
    </row>
    <row r="194" spans="1:12" s="311" customFormat="1" ht="25" x14ac:dyDescent="0.25">
      <c r="A194" s="259" t="s">
        <v>156</v>
      </c>
      <c r="B194" s="259" t="s">
        <v>157</v>
      </c>
      <c r="C194" s="259" t="s">
        <v>532</v>
      </c>
      <c r="D194" s="258" t="s">
        <v>3744</v>
      </c>
      <c r="E194" s="259" t="s">
        <v>3744</v>
      </c>
      <c r="F194" s="258" t="s">
        <v>3742</v>
      </c>
      <c r="G194" s="258" t="s">
        <v>3744</v>
      </c>
      <c r="H194" s="259" t="s">
        <v>186</v>
      </c>
      <c r="I194" s="320">
        <v>1640.36</v>
      </c>
      <c r="J194" s="320">
        <v>1623.9564</v>
      </c>
      <c r="K194" s="259">
        <v>0.01</v>
      </c>
      <c r="L194" s="259" t="s">
        <v>199</v>
      </c>
    </row>
    <row r="195" spans="1:12" s="311" customFormat="1" ht="25" x14ac:dyDescent="0.25">
      <c r="A195" s="259" t="s">
        <v>156</v>
      </c>
      <c r="B195" s="259" t="s">
        <v>157</v>
      </c>
      <c r="C195" s="259" t="s">
        <v>532</v>
      </c>
      <c r="D195" s="258" t="s">
        <v>3745</v>
      </c>
      <c r="E195" s="259" t="s">
        <v>3745</v>
      </c>
      <c r="F195" s="258" t="s">
        <v>3742</v>
      </c>
      <c r="G195" s="258" t="s">
        <v>3745</v>
      </c>
      <c r="H195" s="259" t="s">
        <v>186</v>
      </c>
      <c r="I195" s="320">
        <v>1766.54</v>
      </c>
      <c r="J195" s="320">
        <v>1748.8746000000001</v>
      </c>
      <c r="K195" s="259">
        <v>0.01</v>
      </c>
      <c r="L195" s="259" t="s">
        <v>199</v>
      </c>
    </row>
    <row r="196" spans="1:12" s="311" customFormat="1" ht="12.5" x14ac:dyDescent="0.25">
      <c r="A196" s="259" t="s">
        <v>156</v>
      </c>
      <c r="B196" s="259" t="s">
        <v>157</v>
      </c>
      <c r="C196" s="259" t="s">
        <v>532</v>
      </c>
      <c r="D196" s="258" t="s">
        <v>3746</v>
      </c>
      <c r="E196" s="259" t="s">
        <v>3746</v>
      </c>
      <c r="F196" s="258" t="s">
        <v>3514</v>
      </c>
      <c r="G196" s="258" t="s">
        <v>3746</v>
      </c>
      <c r="H196" s="259" t="s">
        <v>186</v>
      </c>
      <c r="I196" s="320">
        <v>544.88</v>
      </c>
      <c r="J196" s="320">
        <v>539.43119999999999</v>
      </c>
      <c r="K196" s="259">
        <v>0.01</v>
      </c>
      <c r="L196" s="259" t="s">
        <v>199</v>
      </c>
    </row>
    <row r="197" spans="1:12" s="311" customFormat="1" ht="12.5" x14ac:dyDescent="0.25">
      <c r="A197" s="259" t="s">
        <v>156</v>
      </c>
      <c r="B197" s="259" t="s">
        <v>157</v>
      </c>
      <c r="C197" s="259" t="s">
        <v>532</v>
      </c>
      <c r="D197" s="258" t="s">
        <v>3747</v>
      </c>
      <c r="E197" s="259" t="s">
        <v>3747</v>
      </c>
      <c r="F197" s="258" t="s">
        <v>3748</v>
      </c>
      <c r="G197" s="258" t="s">
        <v>3747</v>
      </c>
      <c r="H197" s="259" t="s">
        <v>186</v>
      </c>
      <c r="I197" s="320">
        <v>544.88</v>
      </c>
      <c r="J197" s="320">
        <v>539.43119999999999</v>
      </c>
      <c r="K197" s="259">
        <v>0.01</v>
      </c>
      <c r="L197" s="259" t="s">
        <v>199</v>
      </c>
    </row>
    <row r="198" spans="1:12" s="311" customFormat="1" ht="12.5" x14ac:dyDescent="0.25">
      <c r="A198" s="259" t="s">
        <v>156</v>
      </c>
      <c r="B198" s="259" t="s">
        <v>157</v>
      </c>
      <c r="C198" s="259" t="s">
        <v>532</v>
      </c>
      <c r="D198" s="258" t="s">
        <v>3749</v>
      </c>
      <c r="E198" s="259" t="s">
        <v>3749</v>
      </c>
      <c r="F198" s="258" t="s">
        <v>3748</v>
      </c>
      <c r="G198" s="258" t="s">
        <v>3749</v>
      </c>
      <c r="H198" s="259" t="s">
        <v>186</v>
      </c>
      <c r="I198" s="320">
        <v>820.18</v>
      </c>
      <c r="J198" s="320">
        <v>811.97820000000002</v>
      </c>
      <c r="K198" s="259">
        <v>0.01</v>
      </c>
      <c r="L198" s="259" t="s">
        <v>199</v>
      </c>
    </row>
    <row r="199" spans="1:12" s="311" customFormat="1" ht="12.5" x14ac:dyDescent="0.25">
      <c r="A199" s="259" t="s">
        <v>156</v>
      </c>
      <c r="B199" s="259" t="s">
        <v>157</v>
      </c>
      <c r="C199" s="259" t="s">
        <v>532</v>
      </c>
      <c r="D199" s="258" t="s">
        <v>3750</v>
      </c>
      <c r="E199" s="259" t="s">
        <v>3750</v>
      </c>
      <c r="F199" s="258" t="s">
        <v>3748</v>
      </c>
      <c r="G199" s="258" t="s">
        <v>3750</v>
      </c>
      <c r="H199" s="259" t="s">
        <v>186</v>
      </c>
      <c r="I199" s="320">
        <v>957.83</v>
      </c>
      <c r="J199" s="320">
        <v>948.25170000000003</v>
      </c>
      <c r="K199" s="259">
        <v>0.01</v>
      </c>
      <c r="L199" s="259" t="s">
        <v>199</v>
      </c>
    </row>
    <row r="200" spans="1:12" s="311" customFormat="1" ht="25" x14ac:dyDescent="0.25">
      <c r="A200" s="259" t="s">
        <v>156</v>
      </c>
      <c r="B200" s="259" t="s">
        <v>157</v>
      </c>
      <c r="C200" s="259" t="s">
        <v>532</v>
      </c>
      <c r="D200" s="258" t="s">
        <v>3751</v>
      </c>
      <c r="E200" s="259" t="s">
        <v>3751</v>
      </c>
      <c r="F200" s="258" t="s">
        <v>3748</v>
      </c>
      <c r="G200" s="258" t="s">
        <v>3751</v>
      </c>
      <c r="H200" s="259" t="s">
        <v>186</v>
      </c>
      <c r="I200" s="320">
        <v>886.71</v>
      </c>
      <c r="J200" s="320">
        <v>877.84289999999999</v>
      </c>
      <c r="K200" s="259">
        <v>0.01</v>
      </c>
      <c r="L200" s="259" t="s">
        <v>199</v>
      </c>
    </row>
    <row r="201" spans="1:12" s="311" customFormat="1" ht="25" x14ac:dyDescent="0.25">
      <c r="A201" s="259" t="s">
        <v>156</v>
      </c>
      <c r="B201" s="259" t="s">
        <v>157</v>
      </c>
      <c r="C201" s="259" t="s">
        <v>532</v>
      </c>
      <c r="D201" s="258" t="s">
        <v>3752</v>
      </c>
      <c r="E201" s="259" t="s">
        <v>3752</v>
      </c>
      <c r="F201" s="258" t="s">
        <v>3748</v>
      </c>
      <c r="G201" s="258" t="s">
        <v>3752</v>
      </c>
      <c r="H201" s="259" t="s">
        <v>186</v>
      </c>
      <c r="I201" s="320">
        <v>663.87</v>
      </c>
      <c r="J201" s="320">
        <v>657.23130000000003</v>
      </c>
      <c r="K201" s="259">
        <v>0.01</v>
      </c>
      <c r="L201" s="259" t="s">
        <v>199</v>
      </c>
    </row>
    <row r="202" spans="1:12" s="311" customFormat="1" ht="25" x14ac:dyDescent="0.25">
      <c r="A202" s="259" t="s">
        <v>156</v>
      </c>
      <c r="B202" s="259" t="s">
        <v>157</v>
      </c>
      <c r="C202" s="259" t="s">
        <v>532</v>
      </c>
      <c r="D202" s="258" t="s">
        <v>3753</v>
      </c>
      <c r="E202" s="259" t="s">
        <v>3753</v>
      </c>
      <c r="F202" s="258" t="s">
        <v>3754</v>
      </c>
      <c r="G202" s="258" t="s">
        <v>3753</v>
      </c>
      <c r="H202" s="259" t="s">
        <v>186</v>
      </c>
      <c r="I202" s="320">
        <v>3670.43</v>
      </c>
      <c r="J202" s="320">
        <v>3633.7257</v>
      </c>
      <c r="K202" s="259">
        <v>0.01</v>
      </c>
      <c r="L202" s="259" t="s">
        <v>199</v>
      </c>
    </row>
    <row r="203" spans="1:12" s="311" customFormat="1" ht="25" x14ac:dyDescent="0.25">
      <c r="A203" s="259" t="s">
        <v>156</v>
      </c>
      <c r="B203" s="259" t="s">
        <v>157</v>
      </c>
      <c r="C203" s="259" t="s">
        <v>532</v>
      </c>
      <c r="D203" s="258" t="s">
        <v>3755</v>
      </c>
      <c r="E203" s="259" t="s">
        <v>3755</v>
      </c>
      <c r="F203" s="258" t="s">
        <v>3754</v>
      </c>
      <c r="G203" s="258" t="s">
        <v>3755</v>
      </c>
      <c r="H203" s="259" t="s">
        <v>186</v>
      </c>
      <c r="I203" s="320">
        <v>2956.87</v>
      </c>
      <c r="J203" s="320">
        <v>2927.3013000000001</v>
      </c>
      <c r="K203" s="259">
        <v>0.01</v>
      </c>
      <c r="L203" s="259" t="s">
        <v>199</v>
      </c>
    </row>
    <row r="204" spans="1:12" s="311" customFormat="1" ht="25" x14ac:dyDescent="0.25">
      <c r="A204" s="259" t="s">
        <v>156</v>
      </c>
      <c r="B204" s="259" t="s">
        <v>157</v>
      </c>
      <c r="C204" s="259" t="s">
        <v>532</v>
      </c>
      <c r="D204" s="258" t="s">
        <v>3756</v>
      </c>
      <c r="E204" s="259" t="s">
        <v>3756</v>
      </c>
      <c r="F204" s="258" t="s">
        <v>3757</v>
      </c>
      <c r="G204" s="258" t="s">
        <v>3756</v>
      </c>
      <c r="H204" s="259" t="s">
        <v>186</v>
      </c>
      <c r="I204" s="320">
        <v>57.35</v>
      </c>
      <c r="J204" s="320">
        <v>56.776499999999999</v>
      </c>
      <c r="K204" s="259">
        <v>0.01</v>
      </c>
      <c r="L204" s="259" t="s">
        <v>199</v>
      </c>
    </row>
    <row r="205" spans="1:12" s="311" customFormat="1" ht="25" x14ac:dyDescent="0.25">
      <c r="A205" s="259" t="s">
        <v>156</v>
      </c>
      <c r="B205" s="259" t="s">
        <v>157</v>
      </c>
      <c r="C205" s="259" t="s">
        <v>532</v>
      </c>
      <c r="D205" s="258" t="s">
        <v>3758</v>
      </c>
      <c r="E205" s="259" t="s">
        <v>3758</v>
      </c>
      <c r="F205" s="258" t="s">
        <v>3759</v>
      </c>
      <c r="G205" s="258" t="s">
        <v>3758</v>
      </c>
      <c r="H205" s="259" t="s">
        <v>186</v>
      </c>
      <c r="I205" s="320">
        <v>1203.31</v>
      </c>
      <c r="J205" s="320">
        <v>1191.2769000000001</v>
      </c>
      <c r="K205" s="259">
        <v>0.01</v>
      </c>
      <c r="L205" s="259" t="s">
        <v>199</v>
      </c>
    </row>
    <row r="206" spans="1:12" s="311" customFormat="1" ht="25" x14ac:dyDescent="0.25">
      <c r="A206" s="259" t="s">
        <v>156</v>
      </c>
      <c r="B206" s="259" t="s">
        <v>157</v>
      </c>
      <c r="C206" s="259" t="s">
        <v>532</v>
      </c>
      <c r="D206" s="258" t="s">
        <v>3760</v>
      </c>
      <c r="E206" s="259" t="s">
        <v>3760</v>
      </c>
      <c r="F206" s="258" t="s">
        <v>3754</v>
      </c>
      <c r="G206" s="258" t="s">
        <v>3760</v>
      </c>
      <c r="H206" s="259" t="s">
        <v>186</v>
      </c>
      <c r="I206" s="320">
        <v>2593.4499999999998</v>
      </c>
      <c r="J206" s="320">
        <v>2567.5155</v>
      </c>
      <c r="K206" s="259">
        <v>0.01</v>
      </c>
      <c r="L206" s="259" t="s">
        <v>199</v>
      </c>
    </row>
  </sheetData>
  <autoFilter ref="A1:Z173" xr:uid="{00000000-0009-0000-0000-00000C000000}">
    <sortState xmlns:xlrd2="http://schemas.microsoft.com/office/spreadsheetml/2017/richdata2" ref="A2:L206">
      <sortCondition ref="B1:B173"/>
    </sortState>
  </autoFilter>
  <dataValidations count="2">
    <dataValidation type="list" allowBlank="1" showErrorMessage="1" sqref="H35:H44" xr:uid="{00000000-0002-0000-0C00-000000000000}">
      <formula1>unitOfIssue</formula1>
    </dataValidation>
    <dataValidation type="list" allowBlank="1" showErrorMessage="1" sqref="H111:H115 H125:H153 H170:H173" xr:uid="{00000000-0002-0000-0C00-000001000000}">
      <formula1>#REF!</formula1>
    </dataValidation>
  </dataValidations>
  <pageMargins left="0.7" right="0.7" top="0.75" bottom="0.75"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14"/>
  <sheetViews>
    <sheetView workbookViewId="0">
      <selection activeCell="C21" sqref="C21"/>
    </sheetView>
  </sheetViews>
  <sheetFormatPr defaultColWidth="12.54296875" defaultRowHeight="15" customHeight="1" x14ac:dyDescent="0.25"/>
  <cols>
    <col min="1" max="1" width="24" customWidth="1"/>
    <col min="2" max="2" width="21.7265625" customWidth="1"/>
    <col min="3" max="3" width="20.1796875" customWidth="1"/>
    <col min="4" max="4" width="38.1796875" customWidth="1"/>
    <col min="5" max="5" width="43.7265625" customWidth="1"/>
    <col min="6" max="6" width="34.1796875" customWidth="1"/>
    <col min="7" max="7" width="41.453125" customWidth="1"/>
    <col min="8" max="8" width="97.7265625" customWidth="1"/>
    <col min="9" max="9" width="8.7265625" customWidth="1"/>
    <col min="10" max="10" width="15.54296875" customWidth="1"/>
    <col min="11" max="11" width="16.453125" customWidth="1"/>
    <col min="12" max="12" width="8.7265625" customWidth="1"/>
    <col min="13" max="13" width="11.81640625" customWidth="1"/>
    <col min="14" max="14" width="8.7265625" customWidth="1"/>
    <col min="15" max="15" width="20.7265625" customWidth="1"/>
    <col min="16" max="17" width="16.1796875" customWidth="1"/>
    <col min="18" max="22" width="8.7265625" customWidth="1"/>
    <col min="23" max="23" width="21.1796875" customWidth="1"/>
    <col min="24" max="24" width="15.81640625" customWidth="1"/>
    <col min="25" max="25" width="22.81640625" customWidth="1"/>
    <col min="26" max="26" width="14.1796875" customWidth="1"/>
    <col min="27" max="27" width="18.453125" customWidth="1"/>
    <col min="28" max="28" width="8.7265625" customWidth="1"/>
    <col min="29" max="29" width="27.54296875" customWidth="1"/>
    <col min="30" max="30" width="8.7265625" customWidth="1"/>
    <col min="31" max="31" width="13.54296875" customWidth="1"/>
    <col min="32" max="32" width="25.1796875" customWidth="1"/>
    <col min="33" max="33" width="37.453125" customWidth="1"/>
    <col min="34" max="34" width="22.26953125" customWidth="1"/>
    <col min="35" max="35" width="11.453125" customWidth="1"/>
    <col min="36" max="36" width="8.54296875" customWidth="1"/>
  </cols>
  <sheetData>
    <row r="1" spans="1:35" ht="19.5" customHeight="1" x14ac:dyDescent="0.25">
      <c r="A1" s="38" t="s">
        <v>28</v>
      </c>
      <c r="B1" s="38" t="s">
        <v>29</v>
      </c>
      <c r="C1" s="38" t="s">
        <v>174</v>
      </c>
      <c r="D1" s="38" t="s">
        <v>175</v>
      </c>
      <c r="E1" s="38" t="s">
        <v>176</v>
      </c>
      <c r="F1" s="38" t="s">
        <v>177</v>
      </c>
      <c r="G1" s="38" t="s">
        <v>178</v>
      </c>
      <c r="H1" s="38" t="s">
        <v>179</v>
      </c>
      <c r="I1" s="38" t="s">
        <v>180</v>
      </c>
      <c r="J1" s="39" t="s">
        <v>181</v>
      </c>
      <c r="K1" s="39" t="s">
        <v>182</v>
      </c>
      <c r="L1" s="38" t="s">
        <v>183</v>
      </c>
      <c r="M1" s="38" t="s">
        <v>184</v>
      </c>
      <c r="N1" s="38" t="s">
        <v>203</v>
      </c>
      <c r="O1" s="38" t="s">
        <v>204</v>
      </c>
      <c r="P1" s="38" t="s">
        <v>205</v>
      </c>
      <c r="Q1" s="38" t="s">
        <v>3761</v>
      </c>
      <c r="R1" s="38" t="s">
        <v>206</v>
      </c>
      <c r="S1" s="38" t="s">
        <v>207</v>
      </c>
      <c r="T1" s="38" t="s">
        <v>208</v>
      </c>
      <c r="U1" s="38" t="s">
        <v>209</v>
      </c>
      <c r="V1" s="38" t="s">
        <v>210</v>
      </c>
      <c r="W1" s="38" t="s">
        <v>211</v>
      </c>
      <c r="X1" s="38" t="s">
        <v>212</v>
      </c>
      <c r="Y1" s="38" t="s">
        <v>213</v>
      </c>
      <c r="Z1" s="38" t="s">
        <v>214</v>
      </c>
      <c r="AA1" s="38" t="s">
        <v>215</v>
      </c>
      <c r="AB1" s="38" t="s">
        <v>216</v>
      </c>
      <c r="AC1" s="38" t="s">
        <v>217</v>
      </c>
      <c r="AD1" s="38" t="s">
        <v>218</v>
      </c>
      <c r="AE1" s="38" t="s">
        <v>219</v>
      </c>
      <c r="AF1" s="38" t="s">
        <v>220</v>
      </c>
      <c r="AG1" s="38" t="s">
        <v>221</v>
      </c>
      <c r="AH1" s="38" t="s">
        <v>222</v>
      </c>
      <c r="AI1" s="38" t="s">
        <v>223</v>
      </c>
    </row>
    <row r="2" spans="1:35" ht="19.5" customHeight="1" x14ac:dyDescent="0.25">
      <c r="A2" s="103" t="s">
        <v>82</v>
      </c>
      <c r="B2" s="28" t="s">
        <v>83</v>
      </c>
      <c r="C2" s="109" t="s">
        <v>224</v>
      </c>
      <c r="D2" s="127" t="s">
        <v>3784</v>
      </c>
      <c r="E2" s="28" t="s">
        <v>821</v>
      </c>
      <c r="F2" s="35" t="s">
        <v>199</v>
      </c>
      <c r="G2" s="35" t="s">
        <v>822</v>
      </c>
      <c r="H2" s="35" t="s">
        <v>823</v>
      </c>
      <c r="I2" s="35" t="s">
        <v>824</v>
      </c>
      <c r="J2" s="49">
        <v>259.69</v>
      </c>
      <c r="K2" s="49">
        <v>254.49619999999999</v>
      </c>
      <c r="L2" s="50">
        <v>0.02</v>
      </c>
      <c r="M2" s="35" t="s">
        <v>199</v>
      </c>
      <c r="N2" s="35">
        <v>42</v>
      </c>
      <c r="O2" s="35" t="s">
        <v>776</v>
      </c>
      <c r="P2" s="35" t="s">
        <v>229</v>
      </c>
      <c r="Q2" s="35" t="s">
        <v>3764</v>
      </c>
      <c r="R2" s="35">
        <v>7.2</v>
      </c>
      <c r="S2" s="35" t="s">
        <v>245</v>
      </c>
      <c r="T2" s="35" t="s">
        <v>777</v>
      </c>
      <c r="U2" s="35" t="s">
        <v>232</v>
      </c>
      <c r="V2" s="35">
        <v>2</v>
      </c>
      <c r="W2" s="35" t="s">
        <v>233</v>
      </c>
      <c r="X2" s="35">
        <v>25</v>
      </c>
      <c r="Y2" s="35" t="s">
        <v>808</v>
      </c>
      <c r="Z2" s="35" t="s">
        <v>232</v>
      </c>
      <c r="AA2" s="35" t="s">
        <v>235</v>
      </c>
      <c r="AB2" s="35" t="s">
        <v>232</v>
      </c>
      <c r="AC2" s="35" t="s">
        <v>199</v>
      </c>
      <c r="AD2" s="35" t="s">
        <v>237</v>
      </c>
      <c r="AE2" s="35" t="s">
        <v>238</v>
      </c>
      <c r="AF2" s="35" t="s">
        <v>779</v>
      </c>
      <c r="AG2" s="35" t="s">
        <v>240</v>
      </c>
      <c r="AH2" s="35" t="s">
        <v>826</v>
      </c>
      <c r="AI2" s="35" t="s">
        <v>241</v>
      </c>
    </row>
    <row r="3" spans="1:35" ht="19.5" customHeight="1" x14ac:dyDescent="0.25">
      <c r="A3" s="103" t="s">
        <v>82</v>
      </c>
      <c r="B3" s="28" t="s">
        <v>83</v>
      </c>
      <c r="C3" s="109" t="s">
        <v>224</v>
      </c>
      <c r="D3" s="127" t="s">
        <v>3784</v>
      </c>
      <c r="E3" s="28" t="s">
        <v>827</v>
      </c>
      <c r="F3" s="35" t="s">
        <v>199</v>
      </c>
      <c r="G3" s="35" t="s">
        <v>828</v>
      </c>
      <c r="H3" s="35" t="s">
        <v>829</v>
      </c>
      <c r="I3" s="35" t="s">
        <v>824</v>
      </c>
      <c r="J3" s="49">
        <v>269.56</v>
      </c>
      <c r="K3" s="49">
        <v>264.16879999999998</v>
      </c>
      <c r="L3" s="50">
        <v>0.02</v>
      </c>
      <c r="M3" s="35" t="s">
        <v>199</v>
      </c>
      <c r="N3" s="35">
        <v>42</v>
      </c>
      <c r="O3" s="35" t="s">
        <v>776</v>
      </c>
      <c r="P3" s="35" t="s">
        <v>229</v>
      </c>
      <c r="Q3" s="35" t="s">
        <v>3764</v>
      </c>
      <c r="R3" s="35">
        <v>9.6</v>
      </c>
      <c r="S3" s="35" t="s">
        <v>786</v>
      </c>
      <c r="T3" s="35" t="s">
        <v>777</v>
      </c>
      <c r="U3" s="35" t="s">
        <v>232</v>
      </c>
      <c r="V3" s="35">
        <v>2</v>
      </c>
      <c r="W3" s="35" t="s">
        <v>233</v>
      </c>
      <c r="X3" s="35">
        <v>25</v>
      </c>
      <c r="Y3" s="35" t="s">
        <v>812</v>
      </c>
      <c r="Z3" s="35" t="s">
        <v>232</v>
      </c>
      <c r="AA3" s="35" t="s">
        <v>235</v>
      </c>
      <c r="AB3" s="35" t="s">
        <v>232</v>
      </c>
      <c r="AC3" s="35" t="s">
        <v>199</v>
      </c>
      <c r="AD3" s="35" t="s">
        <v>237</v>
      </c>
      <c r="AE3" s="35" t="s">
        <v>238</v>
      </c>
      <c r="AF3" s="35" t="s">
        <v>779</v>
      </c>
      <c r="AG3" s="35" t="s">
        <v>240</v>
      </c>
      <c r="AH3" s="35" t="s">
        <v>826</v>
      </c>
      <c r="AI3" s="35" t="s">
        <v>241</v>
      </c>
    </row>
    <row r="4" spans="1:35" ht="19.5" customHeight="1" x14ac:dyDescent="0.25">
      <c r="A4" s="103" t="s">
        <v>82</v>
      </c>
      <c r="B4" s="28" t="s">
        <v>83</v>
      </c>
      <c r="C4" s="109" t="s">
        <v>224</v>
      </c>
      <c r="D4" s="127" t="s">
        <v>3784</v>
      </c>
      <c r="E4" s="28" t="s">
        <v>830</v>
      </c>
      <c r="F4" s="35" t="s">
        <v>199</v>
      </c>
      <c r="G4" s="35" t="s">
        <v>831</v>
      </c>
      <c r="H4" s="35" t="s">
        <v>832</v>
      </c>
      <c r="I4" s="35" t="s">
        <v>824</v>
      </c>
      <c r="J4" s="49">
        <v>108.61</v>
      </c>
      <c r="K4" s="49">
        <v>106.4378</v>
      </c>
      <c r="L4" s="50">
        <v>0.02</v>
      </c>
      <c r="M4" s="35" t="s">
        <v>199</v>
      </c>
      <c r="N4" s="35">
        <v>42</v>
      </c>
      <c r="O4" s="35" t="s">
        <v>776</v>
      </c>
      <c r="P4" s="35" t="s">
        <v>229</v>
      </c>
      <c r="Q4" s="35" t="s">
        <v>3764</v>
      </c>
      <c r="R4" s="35">
        <v>9.6</v>
      </c>
      <c r="S4" s="35" t="s">
        <v>786</v>
      </c>
      <c r="T4" s="35" t="s">
        <v>777</v>
      </c>
      <c r="U4" s="35" t="s">
        <v>232</v>
      </c>
      <c r="V4" s="35">
        <v>1</v>
      </c>
      <c r="W4" s="35" t="s">
        <v>233</v>
      </c>
      <c r="X4" s="35">
        <v>25</v>
      </c>
      <c r="Y4" s="35" t="s">
        <v>812</v>
      </c>
      <c r="Z4" s="35" t="s">
        <v>232</v>
      </c>
      <c r="AA4" s="35" t="s">
        <v>235</v>
      </c>
      <c r="AB4" s="35" t="s">
        <v>232</v>
      </c>
      <c r="AC4" s="35" t="s">
        <v>199</v>
      </c>
      <c r="AD4" s="35" t="s">
        <v>237</v>
      </c>
      <c r="AE4" s="35" t="s">
        <v>261</v>
      </c>
      <c r="AF4" s="35" t="s">
        <v>779</v>
      </c>
      <c r="AG4" s="35" t="s">
        <v>240</v>
      </c>
      <c r="AH4" s="35" t="s">
        <v>826</v>
      </c>
      <c r="AI4" s="35" t="s">
        <v>241</v>
      </c>
    </row>
    <row r="5" spans="1:35" ht="19.5" customHeight="1" x14ac:dyDescent="0.25">
      <c r="A5" s="103" t="s">
        <v>82</v>
      </c>
      <c r="B5" s="28" t="s">
        <v>83</v>
      </c>
      <c r="C5" s="109" t="s">
        <v>3783</v>
      </c>
      <c r="D5" s="127" t="s">
        <v>3784</v>
      </c>
      <c r="E5" s="28" t="s">
        <v>833</v>
      </c>
      <c r="F5" s="54" t="s">
        <v>199</v>
      </c>
      <c r="G5" s="28" t="s">
        <v>834</v>
      </c>
      <c r="H5" s="28" t="s">
        <v>835</v>
      </c>
      <c r="I5" s="54" t="s">
        <v>824</v>
      </c>
      <c r="J5" s="49">
        <v>213.28</v>
      </c>
      <c r="K5" s="49">
        <v>209.01439999999999</v>
      </c>
      <c r="L5" s="50">
        <v>0.02</v>
      </c>
      <c r="M5" s="35" t="s">
        <v>798</v>
      </c>
      <c r="N5" s="35">
        <v>30</v>
      </c>
      <c r="O5" s="35" t="s">
        <v>776</v>
      </c>
      <c r="P5" s="35" t="s">
        <v>229</v>
      </c>
      <c r="Q5" s="35" t="s">
        <v>3764</v>
      </c>
      <c r="R5" s="35">
        <v>7.68</v>
      </c>
      <c r="S5" s="35" t="s">
        <v>716</v>
      </c>
      <c r="T5" s="45">
        <v>0.99</v>
      </c>
      <c r="U5" s="35" t="s">
        <v>836</v>
      </c>
      <c r="V5" s="35">
        <v>2</v>
      </c>
      <c r="W5" s="35" t="s">
        <v>233</v>
      </c>
      <c r="X5" s="35">
        <v>18</v>
      </c>
      <c r="Y5" s="35" t="s">
        <v>837</v>
      </c>
      <c r="Z5" s="35" t="s">
        <v>232</v>
      </c>
      <c r="AA5" s="35" t="s">
        <v>235</v>
      </c>
      <c r="AB5" s="35" t="s">
        <v>232</v>
      </c>
      <c r="AC5" s="35" t="s">
        <v>199</v>
      </c>
      <c r="AD5" s="35" t="s">
        <v>237</v>
      </c>
      <c r="AE5" s="35" t="s">
        <v>238</v>
      </c>
      <c r="AF5" s="35" t="s">
        <v>838</v>
      </c>
      <c r="AG5" s="35" t="s">
        <v>877</v>
      </c>
      <c r="AH5" s="35" t="s">
        <v>839</v>
      </c>
      <c r="AI5" s="35" t="s">
        <v>241</v>
      </c>
    </row>
    <row r="6" spans="1:35" ht="19.5" customHeight="1" x14ac:dyDescent="0.25">
      <c r="A6" s="103" t="s">
        <v>82</v>
      </c>
      <c r="B6" s="28" t="s">
        <v>83</v>
      </c>
      <c r="C6" s="109" t="s">
        <v>872</v>
      </c>
      <c r="D6" s="127" t="s">
        <v>3784</v>
      </c>
      <c r="E6" s="28" t="s">
        <v>840</v>
      </c>
      <c r="F6" s="54" t="s">
        <v>199</v>
      </c>
      <c r="G6" s="28" t="s">
        <v>840</v>
      </c>
      <c r="H6" s="28" t="s">
        <v>841</v>
      </c>
      <c r="I6" s="54" t="s">
        <v>824</v>
      </c>
      <c r="J6" s="49">
        <v>213.28</v>
      </c>
      <c r="K6" s="49">
        <v>209.01439999999999</v>
      </c>
      <c r="L6" s="50">
        <v>0.02</v>
      </c>
      <c r="M6" s="35" t="s">
        <v>798</v>
      </c>
      <c r="N6" s="35">
        <v>30</v>
      </c>
      <c r="O6" s="35" t="s">
        <v>776</v>
      </c>
      <c r="P6" s="35" t="s">
        <v>229</v>
      </c>
      <c r="Q6" s="35" t="s">
        <v>3764</v>
      </c>
      <c r="R6" s="35" t="s">
        <v>842</v>
      </c>
      <c r="S6" s="35" t="s">
        <v>876</v>
      </c>
      <c r="T6" s="35" t="s">
        <v>777</v>
      </c>
      <c r="U6" s="35" t="s">
        <v>232</v>
      </c>
      <c r="V6" s="35">
        <v>2</v>
      </c>
      <c r="W6" s="35" t="s">
        <v>233</v>
      </c>
      <c r="X6" s="35">
        <v>18</v>
      </c>
      <c r="Y6" s="35" t="s">
        <v>234</v>
      </c>
      <c r="Z6" s="35" t="s">
        <v>232</v>
      </c>
      <c r="AA6" s="35" t="s">
        <v>235</v>
      </c>
      <c r="AB6" s="35" t="s">
        <v>232</v>
      </c>
      <c r="AC6" s="35" t="s">
        <v>199</v>
      </c>
      <c r="AD6" s="35" t="s">
        <v>237</v>
      </c>
      <c r="AE6" s="35" t="s">
        <v>238</v>
      </c>
      <c r="AF6" s="35" t="s">
        <v>844</v>
      </c>
      <c r="AG6" s="35" t="s">
        <v>3766</v>
      </c>
      <c r="AH6" s="35" t="s">
        <v>721</v>
      </c>
      <c r="AI6" s="35" t="s">
        <v>241</v>
      </c>
    </row>
    <row r="7" spans="1:35" ht="19.5" customHeight="1" x14ac:dyDescent="0.25">
      <c r="A7" s="103" t="s">
        <v>82</v>
      </c>
      <c r="B7" s="28" t="s">
        <v>83</v>
      </c>
      <c r="C7" s="109" t="s">
        <v>872</v>
      </c>
      <c r="D7" s="127" t="s">
        <v>3784</v>
      </c>
      <c r="E7" s="28" t="s">
        <v>845</v>
      </c>
      <c r="F7" s="54" t="s">
        <v>199</v>
      </c>
      <c r="G7" s="28" t="s">
        <v>846</v>
      </c>
      <c r="H7" s="28" t="s">
        <v>847</v>
      </c>
      <c r="I7" s="54" t="s">
        <v>824</v>
      </c>
      <c r="J7" s="49">
        <v>238.95</v>
      </c>
      <c r="K7" s="49">
        <v>234.17099999999999</v>
      </c>
      <c r="L7" s="50">
        <v>0.02</v>
      </c>
      <c r="M7" s="35" t="s">
        <v>798</v>
      </c>
      <c r="N7" s="35">
        <v>30</v>
      </c>
      <c r="O7" s="35" t="s">
        <v>776</v>
      </c>
      <c r="P7" s="35" t="s">
        <v>229</v>
      </c>
      <c r="Q7" s="35" t="s">
        <v>3764</v>
      </c>
      <c r="R7" s="35" t="s">
        <v>842</v>
      </c>
      <c r="S7" s="35" t="s">
        <v>876</v>
      </c>
      <c r="T7" s="35" t="s">
        <v>777</v>
      </c>
      <c r="U7" s="104" t="s">
        <v>232</v>
      </c>
      <c r="V7" s="35">
        <v>2</v>
      </c>
      <c r="W7" s="35" t="s">
        <v>233</v>
      </c>
      <c r="X7" s="35">
        <v>18</v>
      </c>
      <c r="Y7" s="35" t="s">
        <v>234</v>
      </c>
      <c r="Z7" s="35" t="s">
        <v>232</v>
      </c>
      <c r="AA7" s="35" t="s">
        <v>235</v>
      </c>
      <c r="AB7" s="35" t="s">
        <v>232</v>
      </c>
      <c r="AC7" s="35" t="s">
        <v>199</v>
      </c>
      <c r="AD7" s="35" t="s">
        <v>237</v>
      </c>
      <c r="AE7" s="35" t="s">
        <v>238</v>
      </c>
      <c r="AF7" s="35" t="s">
        <v>848</v>
      </c>
      <c r="AG7" s="35" t="s">
        <v>3767</v>
      </c>
      <c r="AH7" s="35" t="s">
        <v>721</v>
      </c>
      <c r="AI7" s="35" t="s">
        <v>241</v>
      </c>
    </row>
    <row r="8" spans="1:35" ht="19.5" customHeight="1" x14ac:dyDescent="0.25">
      <c r="A8" s="44" t="s">
        <v>82</v>
      </c>
      <c r="B8" s="44" t="s">
        <v>83</v>
      </c>
      <c r="C8" s="109" t="s">
        <v>872</v>
      </c>
      <c r="D8" s="127" t="s">
        <v>3784</v>
      </c>
      <c r="E8" s="44" t="s">
        <v>849</v>
      </c>
      <c r="F8" s="44" t="s">
        <v>199</v>
      </c>
      <c r="G8" s="44" t="s">
        <v>850</v>
      </c>
      <c r="H8" s="44" t="s">
        <v>851</v>
      </c>
      <c r="I8" s="44" t="s">
        <v>824</v>
      </c>
      <c r="J8" s="106">
        <v>469.02</v>
      </c>
      <c r="K8" s="106">
        <v>459.64</v>
      </c>
      <c r="L8" s="107">
        <v>0.02</v>
      </c>
      <c r="M8" s="44" t="s">
        <v>199</v>
      </c>
      <c r="N8" s="44">
        <v>30</v>
      </c>
      <c r="O8" s="44" t="s">
        <v>776</v>
      </c>
      <c r="P8" s="44" t="s">
        <v>229</v>
      </c>
      <c r="Q8" s="35" t="s">
        <v>3764</v>
      </c>
      <c r="R8" s="44" t="s">
        <v>365</v>
      </c>
      <c r="S8" s="44" t="s">
        <v>320</v>
      </c>
      <c r="T8" s="44" t="s">
        <v>777</v>
      </c>
      <c r="U8" s="44" t="s">
        <v>232</v>
      </c>
      <c r="V8" s="44">
        <v>2</v>
      </c>
      <c r="W8" s="44" t="s">
        <v>233</v>
      </c>
      <c r="X8" s="44">
        <v>18</v>
      </c>
      <c r="Y8" s="44" t="s">
        <v>843</v>
      </c>
      <c r="Z8" s="44" t="s">
        <v>232</v>
      </c>
      <c r="AA8" s="44" t="s">
        <v>235</v>
      </c>
      <c r="AB8" s="44" t="s">
        <v>232</v>
      </c>
      <c r="AC8" s="44" t="s">
        <v>199</v>
      </c>
      <c r="AD8" s="44" t="s">
        <v>237</v>
      </c>
      <c r="AE8" s="44" t="s">
        <v>238</v>
      </c>
      <c r="AF8" s="44" t="s">
        <v>3768</v>
      </c>
      <c r="AG8" s="44" t="s">
        <v>825</v>
      </c>
      <c r="AH8" s="44" t="s">
        <v>721</v>
      </c>
      <c r="AI8" s="44" t="s">
        <v>241</v>
      </c>
    </row>
    <row r="9" spans="1:35" ht="19.5" customHeight="1" x14ac:dyDescent="0.25">
      <c r="A9" s="171" t="s">
        <v>82</v>
      </c>
      <c r="B9" s="133" t="s">
        <v>83</v>
      </c>
      <c r="C9" s="172" t="s">
        <v>252</v>
      </c>
      <c r="D9" s="127" t="s">
        <v>3786</v>
      </c>
      <c r="E9" s="134" t="s">
        <v>3852</v>
      </c>
      <c r="F9" s="133" t="s">
        <v>199</v>
      </c>
      <c r="G9" s="134" t="s">
        <v>3852</v>
      </c>
      <c r="H9" s="173" t="s">
        <v>3853</v>
      </c>
      <c r="I9" s="174" t="s">
        <v>824</v>
      </c>
      <c r="J9" s="175">
        <v>630.95000000000005</v>
      </c>
      <c r="K9" s="163">
        <v>618.33000000000004</v>
      </c>
      <c r="L9" s="164">
        <v>0.02</v>
      </c>
      <c r="M9" s="165" t="s">
        <v>199</v>
      </c>
      <c r="N9" s="165">
        <v>30</v>
      </c>
      <c r="O9" s="165" t="s">
        <v>776</v>
      </c>
      <c r="P9" s="165" t="s">
        <v>229</v>
      </c>
      <c r="Q9" s="166" t="s">
        <v>3764</v>
      </c>
      <c r="R9" s="176" t="s">
        <v>365</v>
      </c>
      <c r="S9" s="176" t="s">
        <v>320</v>
      </c>
      <c r="T9" s="176" t="s">
        <v>777</v>
      </c>
      <c r="U9" s="176" t="s">
        <v>232</v>
      </c>
      <c r="V9" s="176">
        <v>2</v>
      </c>
      <c r="W9" s="176" t="s">
        <v>3945</v>
      </c>
      <c r="X9" s="176">
        <v>18</v>
      </c>
      <c r="Y9" s="176" t="s">
        <v>295</v>
      </c>
      <c r="Z9" s="176" t="s">
        <v>232</v>
      </c>
      <c r="AA9" s="176" t="s">
        <v>235</v>
      </c>
      <c r="AB9" s="176" t="s">
        <v>232</v>
      </c>
      <c r="AC9" s="176" t="s">
        <v>199</v>
      </c>
      <c r="AD9" s="176" t="s">
        <v>237</v>
      </c>
      <c r="AE9" s="176" t="s">
        <v>238</v>
      </c>
      <c r="AF9" s="176" t="s">
        <v>3768</v>
      </c>
      <c r="AG9" s="176" t="s">
        <v>825</v>
      </c>
      <c r="AH9" s="176" t="s">
        <v>297</v>
      </c>
      <c r="AI9" s="176" t="s">
        <v>241</v>
      </c>
    </row>
    <row r="10" spans="1:35" ht="19.5" customHeight="1" x14ac:dyDescent="0.25">
      <c r="A10" s="171" t="s">
        <v>82</v>
      </c>
      <c r="B10" s="133" t="s">
        <v>83</v>
      </c>
      <c r="C10" s="172" t="s">
        <v>252</v>
      </c>
      <c r="D10" s="127" t="s">
        <v>3786</v>
      </c>
      <c r="E10" s="134" t="s">
        <v>3855</v>
      </c>
      <c r="F10" s="133" t="s">
        <v>199</v>
      </c>
      <c r="G10" s="134" t="s">
        <v>3855</v>
      </c>
      <c r="H10" s="170" t="s">
        <v>3856</v>
      </c>
      <c r="I10" s="174" t="s">
        <v>824</v>
      </c>
      <c r="J10" s="175">
        <v>422.61</v>
      </c>
      <c r="K10" s="163">
        <v>414.15</v>
      </c>
      <c r="L10" s="164">
        <v>0.02</v>
      </c>
      <c r="M10" s="165" t="s">
        <v>199</v>
      </c>
      <c r="N10" s="165">
        <v>30</v>
      </c>
      <c r="O10" s="165" t="s">
        <v>776</v>
      </c>
      <c r="P10" s="165" t="s">
        <v>229</v>
      </c>
      <c r="Q10" s="166" t="s">
        <v>3764</v>
      </c>
      <c r="R10" s="176" t="s">
        <v>365</v>
      </c>
      <c r="S10" s="176" t="s">
        <v>320</v>
      </c>
      <c r="T10" s="176" t="s">
        <v>777</v>
      </c>
      <c r="U10" s="176" t="s">
        <v>232</v>
      </c>
      <c r="V10" s="176">
        <v>2</v>
      </c>
      <c r="W10" s="176" t="s">
        <v>3945</v>
      </c>
      <c r="X10" s="176">
        <v>18</v>
      </c>
      <c r="Y10" s="176" t="s">
        <v>295</v>
      </c>
      <c r="Z10" s="176" t="s">
        <v>232</v>
      </c>
      <c r="AA10" s="176" t="s">
        <v>235</v>
      </c>
      <c r="AB10" s="176" t="s">
        <v>232</v>
      </c>
      <c r="AC10" s="176" t="s">
        <v>199</v>
      </c>
      <c r="AD10" s="176" t="s">
        <v>237</v>
      </c>
      <c r="AE10" s="176" t="s">
        <v>238</v>
      </c>
      <c r="AF10" s="176" t="s">
        <v>3768</v>
      </c>
      <c r="AG10" s="176" t="s">
        <v>825</v>
      </c>
      <c r="AH10" s="176" t="s">
        <v>297</v>
      </c>
      <c r="AI10" s="176" t="s">
        <v>241</v>
      </c>
    </row>
    <row r="11" spans="1:35" ht="19.5" customHeight="1" x14ac:dyDescent="0.25">
      <c r="A11" s="171" t="s">
        <v>82</v>
      </c>
      <c r="B11" s="133" t="s">
        <v>83</v>
      </c>
      <c r="C11" s="172" t="s">
        <v>2252</v>
      </c>
      <c r="D11" s="127" t="s">
        <v>3947</v>
      </c>
      <c r="E11" s="134" t="s">
        <v>3858</v>
      </c>
      <c r="F11" s="133" t="s">
        <v>199</v>
      </c>
      <c r="G11" s="134" t="s">
        <v>3859</v>
      </c>
      <c r="H11" s="170" t="s">
        <v>3860</v>
      </c>
      <c r="I11" s="174" t="s">
        <v>824</v>
      </c>
      <c r="J11" s="175">
        <v>449.27</v>
      </c>
      <c r="K11" s="163">
        <v>440.28</v>
      </c>
      <c r="L11" s="164">
        <v>0.02</v>
      </c>
      <c r="M11" s="165" t="s">
        <v>199</v>
      </c>
      <c r="N11" s="165">
        <v>30</v>
      </c>
      <c r="O11" s="165" t="s">
        <v>776</v>
      </c>
      <c r="P11" s="165" t="s">
        <v>229</v>
      </c>
      <c r="Q11" s="167" t="s">
        <v>3764</v>
      </c>
      <c r="R11" s="167" t="s">
        <v>3862</v>
      </c>
      <c r="S11" s="167" t="s">
        <v>685</v>
      </c>
      <c r="T11" s="167" t="s">
        <v>777</v>
      </c>
      <c r="U11" s="167" t="s">
        <v>232</v>
      </c>
      <c r="V11" s="167">
        <v>2</v>
      </c>
      <c r="W11" s="167" t="s">
        <v>233</v>
      </c>
      <c r="X11" s="167">
        <v>18</v>
      </c>
      <c r="Y11" s="167" t="s">
        <v>843</v>
      </c>
      <c r="Z11" s="167" t="s">
        <v>232</v>
      </c>
      <c r="AA11" s="167" t="s">
        <v>235</v>
      </c>
      <c r="AB11" s="167" t="s">
        <v>232</v>
      </c>
      <c r="AC11" s="167" t="s">
        <v>199</v>
      </c>
      <c r="AD11" s="167" t="s">
        <v>237</v>
      </c>
      <c r="AE11" s="167" t="s">
        <v>238</v>
      </c>
      <c r="AF11" s="167" t="s">
        <v>3768</v>
      </c>
      <c r="AG11" s="167" t="s">
        <v>825</v>
      </c>
      <c r="AH11" s="176" t="s">
        <v>3946</v>
      </c>
      <c r="AI11" s="167" t="s">
        <v>241</v>
      </c>
    </row>
    <row r="12" spans="1:35" ht="19.5" customHeight="1" x14ac:dyDescent="0.25">
      <c r="A12" s="171" t="s">
        <v>82</v>
      </c>
      <c r="B12" s="133" t="s">
        <v>83</v>
      </c>
      <c r="C12" s="172" t="s">
        <v>2252</v>
      </c>
      <c r="D12" s="127" t="s">
        <v>3947</v>
      </c>
      <c r="E12" s="134" t="s">
        <v>3863</v>
      </c>
      <c r="F12" s="133" t="s">
        <v>199</v>
      </c>
      <c r="G12" s="134" t="s">
        <v>3864</v>
      </c>
      <c r="H12" s="170" t="s">
        <v>3865</v>
      </c>
      <c r="I12" s="174" t="s">
        <v>824</v>
      </c>
      <c r="J12" s="175">
        <v>311.02999999999997</v>
      </c>
      <c r="K12" s="163">
        <v>304.8</v>
      </c>
      <c r="L12" s="164">
        <v>0.02</v>
      </c>
      <c r="M12" s="165" t="s">
        <v>199</v>
      </c>
      <c r="N12" s="165">
        <v>30</v>
      </c>
      <c r="O12" s="165" t="s">
        <v>776</v>
      </c>
      <c r="P12" s="165" t="s">
        <v>229</v>
      </c>
      <c r="Q12" s="167" t="s">
        <v>3764</v>
      </c>
      <c r="R12" s="167" t="s">
        <v>3862</v>
      </c>
      <c r="S12" s="167" t="s">
        <v>685</v>
      </c>
      <c r="T12" s="167" t="s">
        <v>777</v>
      </c>
      <c r="U12" s="167" t="s">
        <v>232</v>
      </c>
      <c r="V12" s="167">
        <v>2</v>
      </c>
      <c r="W12" s="167" t="s">
        <v>233</v>
      </c>
      <c r="X12" s="167">
        <v>18</v>
      </c>
      <c r="Y12" s="167" t="s">
        <v>843</v>
      </c>
      <c r="Z12" s="167" t="s">
        <v>232</v>
      </c>
      <c r="AA12" s="167" t="s">
        <v>235</v>
      </c>
      <c r="AB12" s="167" t="s">
        <v>232</v>
      </c>
      <c r="AC12" s="167" t="s">
        <v>199</v>
      </c>
      <c r="AD12" s="167" t="s">
        <v>237</v>
      </c>
      <c r="AE12" s="167" t="s">
        <v>238</v>
      </c>
      <c r="AF12" s="167" t="s">
        <v>3768</v>
      </c>
      <c r="AG12" s="167" t="s">
        <v>825</v>
      </c>
      <c r="AH12" s="176" t="s">
        <v>3946</v>
      </c>
      <c r="AI12" s="167" t="s">
        <v>241</v>
      </c>
    </row>
    <row r="13" spans="1:35" ht="19.5" customHeight="1" x14ac:dyDescent="0.25">
      <c r="A13" s="171" t="s">
        <v>82</v>
      </c>
      <c r="B13" s="133" t="s">
        <v>83</v>
      </c>
      <c r="C13" s="172" t="s">
        <v>2252</v>
      </c>
      <c r="D13" s="127" t="s">
        <v>3947</v>
      </c>
      <c r="E13" s="134" t="s">
        <v>3866</v>
      </c>
      <c r="F13" s="133" t="s">
        <v>199</v>
      </c>
      <c r="G13" s="134" t="s">
        <v>3867</v>
      </c>
      <c r="H13" s="170" t="s">
        <v>3868</v>
      </c>
      <c r="I13" s="174" t="s">
        <v>824</v>
      </c>
      <c r="J13" s="175">
        <v>549</v>
      </c>
      <c r="K13" s="168">
        <v>538.02</v>
      </c>
      <c r="L13" s="169">
        <v>0.02</v>
      </c>
      <c r="M13" s="170" t="s">
        <v>199</v>
      </c>
      <c r="N13" s="170">
        <v>30</v>
      </c>
      <c r="O13" s="170" t="s">
        <v>776</v>
      </c>
      <c r="P13" s="170" t="s">
        <v>229</v>
      </c>
      <c r="Q13" s="167" t="s">
        <v>3764</v>
      </c>
      <c r="R13" s="167" t="s">
        <v>365</v>
      </c>
      <c r="S13" s="167" t="s">
        <v>320</v>
      </c>
      <c r="T13" s="167" t="s">
        <v>777</v>
      </c>
      <c r="U13" s="167" t="s">
        <v>232</v>
      </c>
      <c r="V13" s="167">
        <v>2</v>
      </c>
      <c r="W13" s="167" t="s">
        <v>233</v>
      </c>
      <c r="X13" s="167">
        <v>18</v>
      </c>
      <c r="Y13" s="167" t="s">
        <v>843</v>
      </c>
      <c r="Z13" s="167" t="s">
        <v>232</v>
      </c>
      <c r="AA13" s="167" t="s">
        <v>235</v>
      </c>
      <c r="AB13" s="167" t="s">
        <v>232</v>
      </c>
      <c r="AC13" s="167" t="s">
        <v>199</v>
      </c>
      <c r="AD13" s="167" t="s">
        <v>237</v>
      </c>
      <c r="AE13" s="167" t="s">
        <v>238</v>
      </c>
      <c r="AF13" s="167" t="s">
        <v>3768</v>
      </c>
      <c r="AG13" s="167" t="s">
        <v>825</v>
      </c>
      <c r="AH13" s="176" t="s">
        <v>3946</v>
      </c>
      <c r="AI13" s="167" t="s">
        <v>241</v>
      </c>
    </row>
    <row r="14" spans="1:35" ht="19.5" customHeight="1" x14ac:dyDescent="0.25">
      <c r="A14" s="171" t="s">
        <v>82</v>
      </c>
      <c r="B14" s="133" t="s">
        <v>83</v>
      </c>
      <c r="C14" s="172" t="s">
        <v>2252</v>
      </c>
      <c r="D14" s="127" t="s">
        <v>3947</v>
      </c>
      <c r="E14" s="134" t="s">
        <v>3869</v>
      </c>
      <c r="F14" s="133" t="s">
        <v>199</v>
      </c>
      <c r="G14" s="134" t="s">
        <v>3870</v>
      </c>
      <c r="H14" s="170" t="s">
        <v>3871</v>
      </c>
      <c r="I14" s="174" t="s">
        <v>824</v>
      </c>
      <c r="J14" s="175">
        <v>360.4</v>
      </c>
      <c r="K14" s="168">
        <v>353.19</v>
      </c>
      <c r="L14" s="169">
        <v>0.02</v>
      </c>
      <c r="M14" s="170" t="s">
        <v>199</v>
      </c>
      <c r="N14" s="170">
        <v>30</v>
      </c>
      <c r="O14" s="170" t="s">
        <v>776</v>
      </c>
      <c r="P14" s="170" t="s">
        <v>229</v>
      </c>
      <c r="Q14" s="167" t="s">
        <v>3764</v>
      </c>
      <c r="R14" s="167" t="s">
        <v>365</v>
      </c>
      <c r="S14" s="167" t="s">
        <v>320</v>
      </c>
      <c r="T14" s="167" t="s">
        <v>777</v>
      </c>
      <c r="U14" s="167" t="s">
        <v>232</v>
      </c>
      <c r="V14" s="167">
        <v>2</v>
      </c>
      <c r="W14" s="167" t="s">
        <v>233</v>
      </c>
      <c r="X14" s="167">
        <v>18</v>
      </c>
      <c r="Y14" s="167" t="s">
        <v>843</v>
      </c>
      <c r="Z14" s="167" t="s">
        <v>232</v>
      </c>
      <c r="AA14" s="167" t="s">
        <v>235</v>
      </c>
      <c r="AB14" s="167" t="s">
        <v>232</v>
      </c>
      <c r="AC14" s="167" t="s">
        <v>199</v>
      </c>
      <c r="AD14" s="167" t="s">
        <v>237</v>
      </c>
      <c r="AE14" s="167" t="s">
        <v>238</v>
      </c>
      <c r="AF14" s="167" t="s">
        <v>3768</v>
      </c>
      <c r="AG14" s="167" t="s">
        <v>825</v>
      </c>
      <c r="AH14" s="176" t="s">
        <v>3946</v>
      </c>
      <c r="AI14" s="167" t="s">
        <v>241</v>
      </c>
    </row>
  </sheetData>
  <autoFilter ref="A1:AJ14" xr:uid="{00000000-0009-0000-0000-00000D000000}"/>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4"/>
  <sheetViews>
    <sheetView workbookViewId="0">
      <selection activeCell="B16" sqref="B16"/>
    </sheetView>
  </sheetViews>
  <sheetFormatPr defaultColWidth="12.54296875" defaultRowHeight="15" customHeight="1" x14ac:dyDescent="0.25"/>
  <cols>
    <col min="1" max="1" width="15.81640625" customWidth="1"/>
    <col min="2" max="2" width="38.453125" customWidth="1"/>
    <col min="3" max="3" width="31.1796875" customWidth="1"/>
    <col min="4" max="4" width="18.81640625" customWidth="1"/>
    <col min="5" max="5" width="5.81640625" customWidth="1"/>
    <col min="6" max="6" width="11.453125" customWidth="1"/>
    <col min="7" max="7" width="13.453125" customWidth="1"/>
    <col min="8" max="8" width="35.1796875" customWidth="1"/>
    <col min="9" max="9" width="10" customWidth="1"/>
    <col min="10" max="10" width="16" customWidth="1"/>
    <col min="11" max="12" width="28.453125" customWidth="1"/>
    <col min="13" max="13" width="18.1796875" customWidth="1"/>
    <col min="14" max="14" width="62.81640625" bestFit="1" customWidth="1"/>
  </cols>
  <sheetData>
    <row r="1" spans="1:14" ht="12" customHeight="1" x14ac:dyDescent="0.25">
      <c r="A1" s="19" t="s">
        <v>28</v>
      </c>
      <c r="B1" s="19" t="s">
        <v>29</v>
      </c>
      <c r="C1" s="19" t="s">
        <v>30</v>
      </c>
      <c r="D1" s="19" t="s">
        <v>31</v>
      </c>
      <c r="E1" s="19" t="s">
        <v>32</v>
      </c>
      <c r="F1" s="19" t="s">
        <v>33</v>
      </c>
      <c r="G1" s="19" t="s">
        <v>34</v>
      </c>
      <c r="H1" s="19" t="s">
        <v>35</v>
      </c>
      <c r="I1" s="19" t="s">
        <v>36</v>
      </c>
      <c r="J1" s="19" t="s">
        <v>37</v>
      </c>
      <c r="K1" s="19" t="s">
        <v>3773</v>
      </c>
      <c r="L1" s="19" t="s">
        <v>3772</v>
      </c>
      <c r="M1" s="19" t="s">
        <v>38</v>
      </c>
      <c r="N1" s="19" t="s">
        <v>3771</v>
      </c>
    </row>
    <row r="2" spans="1:14" ht="12" customHeight="1" x14ac:dyDescent="0.25">
      <c r="A2" s="20" t="s">
        <v>39</v>
      </c>
      <c r="B2" s="21" t="s">
        <v>40</v>
      </c>
      <c r="C2" s="21" t="s">
        <v>41</v>
      </c>
      <c r="D2" s="21" t="s">
        <v>42</v>
      </c>
      <c r="E2" s="21" t="s">
        <v>43</v>
      </c>
      <c r="F2" s="21" t="s">
        <v>44</v>
      </c>
      <c r="G2" s="22">
        <v>46497</v>
      </c>
      <c r="H2" s="21" t="s">
        <v>45</v>
      </c>
      <c r="I2" s="21">
        <v>196975957</v>
      </c>
      <c r="J2" s="21" t="s">
        <v>46</v>
      </c>
      <c r="K2" s="21" t="s">
        <v>47</v>
      </c>
      <c r="L2" s="21" t="s">
        <v>48</v>
      </c>
      <c r="M2" s="21" t="s">
        <v>49</v>
      </c>
      <c r="N2" s="21" t="s">
        <v>50</v>
      </c>
    </row>
    <row r="3" spans="1:14" ht="25" x14ac:dyDescent="0.25">
      <c r="A3" s="20" t="s">
        <v>51</v>
      </c>
      <c r="B3" s="21" t="s">
        <v>52</v>
      </c>
      <c r="C3" s="21" t="s">
        <v>53</v>
      </c>
      <c r="D3" s="21" t="s">
        <v>54</v>
      </c>
      <c r="E3" s="21" t="s">
        <v>55</v>
      </c>
      <c r="F3" s="21" t="s">
        <v>56</v>
      </c>
      <c r="G3" s="22">
        <v>46497</v>
      </c>
      <c r="H3" s="21" t="s">
        <v>57</v>
      </c>
      <c r="I3" s="21">
        <v>119329345</v>
      </c>
      <c r="J3" s="21" t="s">
        <v>58</v>
      </c>
      <c r="K3" s="23" t="s">
        <v>59</v>
      </c>
      <c r="L3" s="23" t="s">
        <v>60</v>
      </c>
      <c r="M3" s="24" t="s">
        <v>61</v>
      </c>
      <c r="N3" s="25" t="s">
        <v>62</v>
      </c>
    </row>
    <row r="4" spans="1:14" ht="18" customHeight="1" x14ac:dyDescent="0.25">
      <c r="A4" s="20" t="s">
        <v>63</v>
      </c>
      <c r="B4" s="21" t="s">
        <v>64</v>
      </c>
      <c r="C4" s="21" t="s">
        <v>65</v>
      </c>
      <c r="D4" s="21" t="s">
        <v>66</v>
      </c>
      <c r="E4" s="21" t="s">
        <v>67</v>
      </c>
      <c r="F4" s="21" t="s">
        <v>68</v>
      </c>
      <c r="G4" s="22">
        <v>46497</v>
      </c>
      <c r="H4" s="21" t="s">
        <v>69</v>
      </c>
      <c r="I4" s="21">
        <v>788253065</v>
      </c>
      <c r="J4" s="21" t="s">
        <v>70</v>
      </c>
      <c r="K4" s="21" t="s">
        <v>3948</v>
      </c>
      <c r="L4" s="21" t="s">
        <v>3948</v>
      </c>
      <c r="M4" s="21" t="s">
        <v>3949</v>
      </c>
      <c r="N4" s="180" t="s">
        <v>3950</v>
      </c>
    </row>
    <row r="5" spans="1:14" ht="25" x14ac:dyDescent="0.25">
      <c r="A5" s="20" t="s">
        <v>71</v>
      </c>
      <c r="B5" s="21" t="s">
        <v>72</v>
      </c>
      <c r="C5" s="21" t="s">
        <v>73</v>
      </c>
      <c r="D5" s="21" t="s">
        <v>74</v>
      </c>
      <c r="E5" s="21" t="s">
        <v>75</v>
      </c>
      <c r="F5" s="21" t="s">
        <v>76</v>
      </c>
      <c r="G5" s="22">
        <v>46497</v>
      </c>
      <c r="H5" s="21" t="s">
        <v>45</v>
      </c>
      <c r="I5" s="21">
        <v>88365767</v>
      </c>
      <c r="J5" s="21" t="s">
        <v>77</v>
      </c>
      <c r="K5" s="21" t="s">
        <v>78</v>
      </c>
      <c r="L5" s="21" t="s">
        <v>79</v>
      </c>
      <c r="M5" s="21" t="s">
        <v>80</v>
      </c>
      <c r="N5" s="25" t="s">
        <v>81</v>
      </c>
    </row>
    <row r="6" spans="1:14" ht="58.5" customHeight="1" x14ac:dyDescent="0.25">
      <c r="A6" s="20" t="s">
        <v>82</v>
      </c>
      <c r="B6" s="21" t="s">
        <v>83</v>
      </c>
      <c r="C6" s="21" t="s">
        <v>84</v>
      </c>
      <c r="D6" s="21" t="s">
        <v>85</v>
      </c>
      <c r="E6" s="21" t="s">
        <v>86</v>
      </c>
      <c r="F6" s="21" t="s">
        <v>87</v>
      </c>
      <c r="G6" s="22">
        <v>46497</v>
      </c>
      <c r="H6" s="21" t="s">
        <v>88</v>
      </c>
      <c r="I6" s="21">
        <v>80446010</v>
      </c>
      <c r="J6" s="21" t="s">
        <v>89</v>
      </c>
      <c r="K6" s="21" t="s">
        <v>90</v>
      </c>
      <c r="L6" s="21" t="s">
        <v>91</v>
      </c>
      <c r="M6" s="21" t="s">
        <v>92</v>
      </c>
      <c r="N6" s="21" t="s">
        <v>93</v>
      </c>
    </row>
    <row r="7" spans="1:14" ht="12" customHeight="1" x14ac:dyDescent="0.25">
      <c r="A7" s="20" t="s">
        <v>94</v>
      </c>
      <c r="B7" s="21" t="s">
        <v>95</v>
      </c>
      <c r="C7" s="21" t="s">
        <v>96</v>
      </c>
      <c r="D7" s="21" t="s">
        <v>97</v>
      </c>
      <c r="E7" s="21" t="s">
        <v>98</v>
      </c>
      <c r="F7" s="21" t="s">
        <v>99</v>
      </c>
      <c r="G7" s="22">
        <v>46497</v>
      </c>
      <c r="H7" s="21" t="s">
        <v>45</v>
      </c>
      <c r="I7" s="21">
        <v>107175358</v>
      </c>
      <c r="J7" s="21" t="s">
        <v>100</v>
      </c>
      <c r="K7" s="21" t="s">
        <v>101</v>
      </c>
      <c r="L7" s="21" t="s">
        <v>102</v>
      </c>
      <c r="M7" s="21" t="s">
        <v>103</v>
      </c>
      <c r="N7" s="21" t="s">
        <v>104</v>
      </c>
    </row>
    <row r="8" spans="1:14" ht="12" customHeight="1" x14ac:dyDescent="0.25">
      <c r="A8" s="20" t="s">
        <v>105</v>
      </c>
      <c r="B8" s="21" t="s">
        <v>106</v>
      </c>
      <c r="C8" s="21" t="s">
        <v>107</v>
      </c>
      <c r="D8" s="21" t="s">
        <v>108</v>
      </c>
      <c r="E8" s="21" t="s">
        <v>109</v>
      </c>
      <c r="F8" s="21" t="s">
        <v>110</v>
      </c>
      <c r="G8" s="22">
        <v>46497</v>
      </c>
      <c r="H8" s="21" t="s">
        <v>69</v>
      </c>
      <c r="I8" s="21">
        <v>798247446</v>
      </c>
      <c r="J8" s="21" t="s">
        <v>111</v>
      </c>
      <c r="K8" s="21" t="s">
        <v>112</v>
      </c>
      <c r="L8" s="21" t="s">
        <v>112</v>
      </c>
      <c r="M8" s="21" t="s">
        <v>113</v>
      </c>
      <c r="N8" s="21" t="s">
        <v>114</v>
      </c>
    </row>
    <row r="9" spans="1:14" ht="32.25" customHeight="1" x14ac:dyDescent="0.25">
      <c r="A9" s="20" t="s">
        <v>115</v>
      </c>
      <c r="B9" s="21" t="s">
        <v>116</v>
      </c>
      <c r="C9" s="21" t="s">
        <v>117</v>
      </c>
      <c r="D9" s="21" t="s">
        <v>118</v>
      </c>
      <c r="E9" s="21" t="s">
        <v>55</v>
      </c>
      <c r="F9" s="21" t="s">
        <v>119</v>
      </c>
      <c r="G9" s="22">
        <v>46497</v>
      </c>
      <c r="H9" s="21" t="s">
        <v>120</v>
      </c>
      <c r="I9" s="21">
        <v>61832130</v>
      </c>
      <c r="J9" s="21" t="s">
        <v>121</v>
      </c>
      <c r="K9" s="21" t="s">
        <v>122</v>
      </c>
      <c r="L9" s="21" t="s">
        <v>122</v>
      </c>
      <c r="M9" s="21" t="s">
        <v>123</v>
      </c>
      <c r="N9" s="21" t="s">
        <v>124</v>
      </c>
    </row>
    <row r="10" spans="1:14" ht="25" x14ac:dyDescent="0.25">
      <c r="A10" s="20" t="s">
        <v>125</v>
      </c>
      <c r="B10" s="21" t="s">
        <v>126</v>
      </c>
      <c r="C10" s="21" t="s">
        <v>127</v>
      </c>
      <c r="D10" s="21" t="s">
        <v>128</v>
      </c>
      <c r="E10" s="21" t="s">
        <v>67</v>
      </c>
      <c r="F10" s="21" t="s">
        <v>129</v>
      </c>
      <c r="G10" s="22">
        <v>46497</v>
      </c>
      <c r="H10" s="21" t="s">
        <v>130</v>
      </c>
      <c r="I10" s="21">
        <v>190815519</v>
      </c>
      <c r="J10" s="21" t="s">
        <v>131</v>
      </c>
      <c r="K10" s="21" t="s">
        <v>3770</v>
      </c>
      <c r="L10" s="21" t="s">
        <v>132</v>
      </c>
      <c r="M10" s="21" t="s">
        <v>133</v>
      </c>
      <c r="N10" s="21" t="s">
        <v>134</v>
      </c>
    </row>
    <row r="11" spans="1:14" ht="12" customHeight="1" x14ac:dyDescent="0.25">
      <c r="A11" s="20" t="s">
        <v>135</v>
      </c>
      <c r="B11" s="21" t="s">
        <v>136</v>
      </c>
      <c r="C11" s="21" t="s">
        <v>137</v>
      </c>
      <c r="D11" s="21" t="s">
        <v>138</v>
      </c>
      <c r="E11" s="21" t="s">
        <v>67</v>
      </c>
      <c r="F11" s="21" t="s">
        <v>139</v>
      </c>
      <c r="G11" s="22">
        <v>46497</v>
      </c>
      <c r="H11" s="21" t="s">
        <v>140</v>
      </c>
      <c r="I11" s="21"/>
      <c r="J11" s="21" t="s">
        <v>141</v>
      </c>
      <c r="K11" s="21" t="s">
        <v>142</v>
      </c>
      <c r="L11" s="27" t="s">
        <v>143</v>
      </c>
      <c r="M11" s="28" t="s">
        <v>144</v>
      </c>
      <c r="N11" s="21" t="s">
        <v>145</v>
      </c>
    </row>
    <row r="12" spans="1:14" ht="12" customHeight="1" x14ac:dyDescent="0.25">
      <c r="A12" s="20" t="s">
        <v>146</v>
      </c>
      <c r="B12" s="21" t="s">
        <v>147</v>
      </c>
      <c r="C12" s="21" t="s">
        <v>148</v>
      </c>
      <c r="D12" s="21" t="s">
        <v>149</v>
      </c>
      <c r="E12" s="21" t="s">
        <v>150</v>
      </c>
      <c r="F12" s="21" t="s">
        <v>151</v>
      </c>
      <c r="G12" s="22">
        <v>46497</v>
      </c>
      <c r="H12" s="21" t="s">
        <v>45</v>
      </c>
      <c r="I12" s="21">
        <v>10944650</v>
      </c>
      <c r="J12" s="21" t="s">
        <v>152</v>
      </c>
      <c r="K12" s="29" t="s">
        <v>153</v>
      </c>
      <c r="L12" s="29" t="s">
        <v>153</v>
      </c>
      <c r="M12" s="29" t="s">
        <v>154</v>
      </c>
      <c r="N12" s="30" t="s">
        <v>155</v>
      </c>
    </row>
    <row r="13" spans="1:14" ht="12" customHeight="1" x14ac:dyDescent="0.25">
      <c r="A13" s="20" t="s">
        <v>156</v>
      </c>
      <c r="B13" s="21" t="s">
        <v>157</v>
      </c>
      <c r="C13" s="21" t="s">
        <v>158</v>
      </c>
      <c r="D13" s="21" t="s">
        <v>159</v>
      </c>
      <c r="E13" s="21" t="s">
        <v>160</v>
      </c>
      <c r="F13" s="21" t="s">
        <v>161</v>
      </c>
      <c r="G13" s="22">
        <v>46497</v>
      </c>
      <c r="H13" s="21" t="s">
        <v>69</v>
      </c>
      <c r="I13" s="21">
        <v>958328796</v>
      </c>
      <c r="J13" s="31" t="s">
        <v>162</v>
      </c>
      <c r="K13" s="21" t="s">
        <v>163</v>
      </c>
      <c r="L13" s="21" t="s">
        <v>163</v>
      </c>
      <c r="M13" s="21" t="s">
        <v>164</v>
      </c>
      <c r="N13" s="21" t="s">
        <v>165</v>
      </c>
    </row>
    <row r="14" spans="1:14" ht="37.5" customHeight="1" x14ac:dyDescent="0.25">
      <c r="A14" s="20" t="s">
        <v>166</v>
      </c>
      <c r="B14" s="21" t="s">
        <v>167</v>
      </c>
      <c r="C14" s="21" t="s">
        <v>168</v>
      </c>
      <c r="D14" s="21" t="s">
        <v>85</v>
      </c>
      <c r="E14" s="21" t="s">
        <v>86</v>
      </c>
      <c r="F14" s="21" t="s">
        <v>169</v>
      </c>
      <c r="G14" s="22">
        <v>46497</v>
      </c>
      <c r="H14" s="21" t="s">
        <v>45</v>
      </c>
      <c r="I14" s="21">
        <v>80244851</v>
      </c>
      <c r="J14" s="31" t="s">
        <v>170</v>
      </c>
      <c r="K14" s="21" t="s">
        <v>3769</v>
      </c>
      <c r="L14" s="21" t="s">
        <v>171</v>
      </c>
      <c r="M14" s="21" t="s">
        <v>172</v>
      </c>
      <c r="N14" s="26" t="s">
        <v>173</v>
      </c>
    </row>
  </sheetData>
  <hyperlinks>
    <hyperlink ref="N3" r:id="rId1" xr:uid="{00000000-0004-0000-0100-000000000000}"/>
    <hyperlink ref="N4" r:id="rId2" xr:uid="{00000000-0004-0000-0100-000001000000}"/>
    <hyperlink ref="N5" r:id="rId3" xr:uid="{00000000-0004-0000-0100-000002000000}"/>
    <hyperlink ref="N12" r:id="rId4" xr:uid="{00000000-0004-0000-0100-000004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M4"/>
  <sheetViews>
    <sheetView workbookViewId="0">
      <pane ySplit="1" topLeftCell="A2" activePane="bottomLeft" state="frozen"/>
      <selection pane="bottomLeft" activeCell="C7" sqref="C7"/>
    </sheetView>
  </sheetViews>
  <sheetFormatPr defaultColWidth="12.54296875" defaultRowHeight="15" customHeight="1" x14ac:dyDescent="0.25"/>
  <cols>
    <col min="1" max="1" width="16.453125" customWidth="1"/>
    <col min="2" max="2" width="35.26953125" customWidth="1"/>
    <col min="3" max="4" width="26.7265625" customWidth="1"/>
    <col min="5" max="5" width="23" customWidth="1"/>
    <col min="6" max="6" width="34.453125" customWidth="1"/>
    <col min="7" max="7" width="42.26953125" customWidth="1"/>
    <col min="8" max="8" width="119" customWidth="1"/>
    <col min="9" max="9" width="8.453125" customWidth="1"/>
    <col min="10" max="10" width="30.26953125" customWidth="1"/>
    <col min="11" max="11" width="21.453125" customWidth="1"/>
    <col min="12" max="12" width="24.453125" customWidth="1"/>
    <col min="13" max="13" width="60.453125" customWidth="1"/>
    <col min="14" max="27" width="12.453125" customWidth="1"/>
  </cols>
  <sheetData>
    <row r="1" spans="1:13" ht="15.75" customHeight="1" x14ac:dyDescent="0.25">
      <c r="A1" s="32" t="s">
        <v>28</v>
      </c>
      <c r="B1" s="32" t="s">
        <v>29</v>
      </c>
      <c r="C1" s="33" t="s">
        <v>174</v>
      </c>
      <c r="D1" s="32" t="s">
        <v>175</v>
      </c>
      <c r="E1" s="33" t="s">
        <v>176</v>
      </c>
      <c r="F1" s="33" t="s">
        <v>177</v>
      </c>
      <c r="G1" s="33" t="s">
        <v>178</v>
      </c>
      <c r="H1" s="32" t="s">
        <v>179</v>
      </c>
      <c r="I1" s="33" t="s">
        <v>180</v>
      </c>
      <c r="J1" s="32" t="s">
        <v>181</v>
      </c>
      <c r="K1" s="33" t="s">
        <v>182</v>
      </c>
      <c r="L1" s="33" t="s">
        <v>183</v>
      </c>
      <c r="M1" s="33" t="s">
        <v>184</v>
      </c>
    </row>
    <row r="2" spans="1:13" s="121" customFormat="1" ht="15.75" customHeight="1" x14ac:dyDescent="0.25">
      <c r="A2" s="108" t="s">
        <v>125</v>
      </c>
      <c r="B2" s="109" t="s">
        <v>126</v>
      </c>
      <c r="C2" s="110" t="s">
        <v>3777</v>
      </c>
      <c r="D2" s="21" t="s">
        <v>358</v>
      </c>
      <c r="E2" s="111" t="s">
        <v>188</v>
      </c>
      <c r="F2" s="114" t="s">
        <v>189</v>
      </c>
      <c r="G2" s="112" t="s">
        <v>190</v>
      </c>
      <c r="H2" s="112" t="s">
        <v>191</v>
      </c>
      <c r="I2" s="111" t="s">
        <v>186</v>
      </c>
      <c r="J2" s="113">
        <v>450.91</v>
      </c>
      <c r="K2" s="113">
        <v>449.78</v>
      </c>
      <c r="L2" s="115">
        <v>2.5000000000000001E-3</v>
      </c>
      <c r="M2" s="111" t="s">
        <v>192</v>
      </c>
    </row>
    <row r="3" spans="1:13" s="121" customFormat="1" ht="15.75" customHeight="1" x14ac:dyDescent="0.25">
      <c r="A3" s="108" t="s">
        <v>125</v>
      </c>
      <c r="B3" s="109" t="s">
        <v>126</v>
      </c>
      <c r="C3" s="110" t="s">
        <v>3777</v>
      </c>
      <c r="D3" s="21" t="s">
        <v>358</v>
      </c>
      <c r="E3" s="116" t="s">
        <v>193</v>
      </c>
      <c r="F3" s="117" t="s">
        <v>194</v>
      </c>
      <c r="G3" s="118" t="s">
        <v>195</v>
      </c>
      <c r="H3" s="118" t="s">
        <v>196</v>
      </c>
      <c r="I3" s="116" t="s">
        <v>186</v>
      </c>
      <c r="J3" s="119">
        <v>502.18</v>
      </c>
      <c r="K3" s="119">
        <v>500.92</v>
      </c>
      <c r="L3" s="120">
        <v>2.5000000000000001E-3</v>
      </c>
      <c r="M3" s="116" t="s">
        <v>192</v>
      </c>
    </row>
    <row r="4" spans="1:13" s="121" customFormat="1" ht="28.5" customHeight="1" x14ac:dyDescent="0.25">
      <c r="A4" s="122" t="s">
        <v>63</v>
      </c>
      <c r="B4" s="122" t="s">
        <v>197</v>
      </c>
      <c r="C4" s="122" t="s">
        <v>197</v>
      </c>
      <c r="D4" s="21" t="s">
        <v>358</v>
      </c>
      <c r="E4" s="123" t="s">
        <v>198</v>
      </c>
      <c r="F4" s="123" t="s">
        <v>199</v>
      </c>
      <c r="G4" s="123" t="s">
        <v>200</v>
      </c>
      <c r="H4" s="123" t="s">
        <v>201</v>
      </c>
      <c r="I4" s="124" t="s">
        <v>186</v>
      </c>
      <c r="J4" s="125">
        <f>ROUND((64300+999)*0.98,2)</f>
        <v>63993.02</v>
      </c>
      <c r="K4" s="125">
        <f>ROUND(((64300+999)*0.98)*0.9975,2)</f>
        <v>63833.04</v>
      </c>
      <c r="L4" s="126">
        <v>2.5000000000000001E-3</v>
      </c>
      <c r="M4" s="123" t="s">
        <v>202</v>
      </c>
    </row>
  </sheetData>
  <autoFilter ref="A1:AA3" xr:uid="{00000000-0009-0000-0000-000002000000}"/>
  <dataValidations count="1">
    <dataValidation type="list" allowBlank="1" showErrorMessage="1" sqref="I4" xr:uid="{00000000-0002-0000-0200-000000000000}">
      <formula1>#REF!</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H407"/>
  <sheetViews>
    <sheetView workbookViewId="0">
      <pane ySplit="1" topLeftCell="A2" activePane="bottomLeft" state="frozen"/>
      <selection pane="bottomLeft" activeCell="C3" sqref="C3"/>
    </sheetView>
  </sheetViews>
  <sheetFormatPr defaultColWidth="12.54296875" defaultRowHeight="15" customHeight="1" x14ac:dyDescent="0.25"/>
  <cols>
    <col min="1" max="1" width="16.453125" style="159" customWidth="1"/>
    <col min="2" max="2" width="39.453125" style="159" customWidth="1"/>
    <col min="3" max="3" width="38.81640625" style="159" bestFit="1" customWidth="1"/>
    <col min="4" max="4" width="32.81640625" style="159" customWidth="1"/>
    <col min="5" max="5" width="30.453125" style="159" customWidth="1"/>
    <col min="6" max="6" width="26.453125" style="159" customWidth="1"/>
    <col min="7" max="7" width="33.7265625" style="159" customWidth="1"/>
    <col min="8" max="8" width="137.453125" style="159" customWidth="1"/>
    <col min="9" max="9" width="8.453125" style="159" customWidth="1"/>
    <col min="10" max="10" width="30.26953125" style="159" customWidth="1"/>
    <col min="11" max="11" width="21.453125" style="159" customWidth="1"/>
    <col min="12" max="12" width="24.453125" style="159" customWidth="1"/>
    <col min="13" max="13" width="29.453125" style="159" customWidth="1"/>
    <col min="14" max="14" width="18.453125" style="159" customWidth="1"/>
    <col min="15" max="15" width="31.453125" style="159" customWidth="1"/>
    <col min="16" max="16" width="22.7265625" style="159" customWidth="1"/>
    <col min="17" max="17" width="21.453125" style="131" customWidth="1"/>
    <col min="18" max="18" width="20.453125" style="132" customWidth="1"/>
    <col min="19" max="19" width="15.453125" style="132" customWidth="1"/>
    <col min="20" max="20" width="21.7265625" style="132" customWidth="1"/>
    <col min="21" max="21" width="14.453125" style="132" customWidth="1"/>
    <col min="22" max="22" width="26.453125" style="132" customWidth="1"/>
    <col min="23" max="23" width="18.453125" style="132" customWidth="1"/>
    <col min="24" max="24" width="44.7265625" style="159" customWidth="1"/>
    <col min="25" max="25" width="21.7265625" style="159" customWidth="1"/>
    <col min="26" max="26" width="32.453125" style="159" customWidth="1"/>
    <col min="27" max="27" width="19.26953125" style="159" customWidth="1"/>
    <col min="28" max="28" width="52.453125" style="159" customWidth="1"/>
    <col min="29" max="29" width="16.7265625" style="159" customWidth="1"/>
    <col min="30" max="30" width="25.453125" style="159" customWidth="1"/>
    <col min="31" max="31" width="92.7265625" style="186" customWidth="1"/>
    <col min="32" max="32" width="78.26953125" style="159" customWidth="1"/>
    <col min="33" max="33" width="67.26953125" style="159" customWidth="1"/>
    <col min="34" max="34" width="33.453125" style="159" customWidth="1"/>
    <col min="35" max="35" width="12.54296875" customWidth="1"/>
  </cols>
  <sheetData>
    <row r="1" spans="1:34" ht="26" x14ac:dyDescent="0.3">
      <c r="A1" s="135" t="s">
        <v>28</v>
      </c>
      <c r="B1" s="135" t="s">
        <v>29</v>
      </c>
      <c r="C1" s="135" t="s">
        <v>3775</v>
      </c>
      <c r="D1" s="135" t="s">
        <v>3778</v>
      </c>
      <c r="E1" s="135" t="s">
        <v>176</v>
      </c>
      <c r="F1" s="135" t="s">
        <v>177</v>
      </c>
      <c r="G1" s="135" t="s">
        <v>178</v>
      </c>
      <c r="H1" s="135" t="s">
        <v>179</v>
      </c>
      <c r="I1" s="135" t="s">
        <v>180</v>
      </c>
      <c r="J1" s="136" t="s">
        <v>181</v>
      </c>
      <c r="K1" s="136" t="s">
        <v>182</v>
      </c>
      <c r="L1" s="135" t="s">
        <v>183</v>
      </c>
      <c r="M1" s="135" t="s">
        <v>184</v>
      </c>
      <c r="N1" s="135" t="s">
        <v>203</v>
      </c>
      <c r="O1" s="135" t="s">
        <v>204</v>
      </c>
      <c r="P1" s="135" t="s">
        <v>205</v>
      </c>
      <c r="Q1" s="137" t="s">
        <v>206</v>
      </c>
      <c r="R1" s="135" t="s">
        <v>207</v>
      </c>
      <c r="S1" s="135" t="s">
        <v>208</v>
      </c>
      <c r="T1" s="135" t="s">
        <v>209</v>
      </c>
      <c r="U1" s="135" t="s">
        <v>210</v>
      </c>
      <c r="V1" s="135" t="s">
        <v>211</v>
      </c>
      <c r="W1" s="135" t="s">
        <v>212</v>
      </c>
      <c r="X1" s="135" t="s">
        <v>213</v>
      </c>
      <c r="Y1" s="135" t="s">
        <v>214</v>
      </c>
      <c r="Z1" s="135" t="s">
        <v>215</v>
      </c>
      <c r="AA1" s="135" t="s">
        <v>216</v>
      </c>
      <c r="AB1" s="135" t="s">
        <v>217</v>
      </c>
      <c r="AC1" s="135" t="s">
        <v>218</v>
      </c>
      <c r="AD1" s="183" t="s">
        <v>219</v>
      </c>
      <c r="AE1" s="185" t="s">
        <v>220</v>
      </c>
      <c r="AF1" s="184" t="s">
        <v>221</v>
      </c>
      <c r="AG1" s="135" t="s">
        <v>222</v>
      </c>
      <c r="AH1" s="135" t="s">
        <v>223</v>
      </c>
    </row>
    <row r="2" spans="1:34" ht="19.5" customHeight="1" x14ac:dyDescent="0.25">
      <c r="A2" s="138" t="s">
        <v>39</v>
      </c>
      <c r="B2" s="139" t="s">
        <v>40</v>
      </c>
      <c r="C2" s="139" t="s">
        <v>224</v>
      </c>
      <c r="D2" s="139" t="s">
        <v>3784</v>
      </c>
      <c r="E2" s="139" t="s">
        <v>225</v>
      </c>
      <c r="F2" s="139" t="s">
        <v>199</v>
      </c>
      <c r="G2" s="139" t="s">
        <v>226</v>
      </c>
      <c r="H2" s="139" t="s">
        <v>227</v>
      </c>
      <c r="I2" s="139" t="s">
        <v>186</v>
      </c>
      <c r="J2" s="140">
        <v>5128.46</v>
      </c>
      <c r="K2" s="140">
        <v>5128.46</v>
      </c>
      <c r="L2" s="141">
        <v>0</v>
      </c>
      <c r="M2" s="139" t="s">
        <v>199</v>
      </c>
      <c r="N2" s="129">
        <v>42</v>
      </c>
      <c r="O2" s="129" t="s">
        <v>228</v>
      </c>
      <c r="P2" s="129" t="s">
        <v>229</v>
      </c>
      <c r="Q2" s="129">
        <v>16.8</v>
      </c>
      <c r="R2" s="129" t="s">
        <v>230</v>
      </c>
      <c r="S2" s="129" t="s">
        <v>231</v>
      </c>
      <c r="T2" s="129" t="s">
        <v>232</v>
      </c>
      <c r="U2" s="129">
        <v>1</v>
      </c>
      <c r="V2" s="129" t="s">
        <v>233</v>
      </c>
      <c r="W2" s="129">
        <v>25</v>
      </c>
      <c r="X2" s="129" t="s">
        <v>234</v>
      </c>
      <c r="Y2" s="129" t="s">
        <v>232</v>
      </c>
      <c r="Z2" s="129" t="s">
        <v>651</v>
      </c>
      <c r="AA2" s="129" t="s">
        <v>232</v>
      </c>
      <c r="AB2" s="129" t="s">
        <v>236</v>
      </c>
      <c r="AC2" s="129" t="s">
        <v>237</v>
      </c>
      <c r="AD2" s="129" t="s">
        <v>238</v>
      </c>
      <c r="AE2" s="156" t="s">
        <v>239</v>
      </c>
      <c r="AF2" s="129" t="s">
        <v>240</v>
      </c>
      <c r="AG2" s="129" t="s">
        <v>234</v>
      </c>
      <c r="AH2" s="129" t="s">
        <v>241</v>
      </c>
    </row>
    <row r="3" spans="1:34" ht="19.5" customHeight="1" x14ac:dyDescent="0.25">
      <c r="A3" s="138" t="s">
        <v>39</v>
      </c>
      <c r="B3" s="139" t="s">
        <v>40</v>
      </c>
      <c r="C3" s="139" t="s">
        <v>224</v>
      </c>
      <c r="D3" s="139" t="s">
        <v>3784</v>
      </c>
      <c r="E3" s="139" t="s">
        <v>242</v>
      </c>
      <c r="F3" s="139" t="s">
        <v>199</v>
      </c>
      <c r="G3" s="139" t="s">
        <v>243</v>
      </c>
      <c r="H3" s="139" t="s">
        <v>244</v>
      </c>
      <c r="I3" s="139" t="s">
        <v>186</v>
      </c>
      <c r="J3" s="140">
        <v>4614.6099999999997</v>
      </c>
      <c r="K3" s="140">
        <v>4614.6099999999997</v>
      </c>
      <c r="L3" s="141">
        <v>0</v>
      </c>
      <c r="M3" s="139" t="s">
        <v>199</v>
      </c>
      <c r="N3" s="129">
        <v>42</v>
      </c>
      <c r="O3" s="129" t="s">
        <v>228</v>
      </c>
      <c r="P3" s="129" t="s">
        <v>229</v>
      </c>
      <c r="Q3" s="129">
        <v>7.2</v>
      </c>
      <c r="R3" s="129" t="s">
        <v>245</v>
      </c>
      <c r="S3" s="129" t="s">
        <v>231</v>
      </c>
      <c r="T3" s="129" t="s">
        <v>232</v>
      </c>
      <c r="U3" s="129">
        <v>1</v>
      </c>
      <c r="V3" s="129" t="s">
        <v>233</v>
      </c>
      <c r="W3" s="129">
        <v>25</v>
      </c>
      <c r="X3" s="129" t="s">
        <v>234</v>
      </c>
      <c r="Y3" s="129" t="s">
        <v>232</v>
      </c>
      <c r="Z3" s="129" t="s">
        <v>651</v>
      </c>
      <c r="AA3" s="129" t="s">
        <v>232</v>
      </c>
      <c r="AB3" s="129" t="s">
        <v>236</v>
      </c>
      <c r="AC3" s="129" t="s">
        <v>237</v>
      </c>
      <c r="AD3" s="129" t="s">
        <v>238</v>
      </c>
      <c r="AE3" s="129" t="s">
        <v>239</v>
      </c>
      <c r="AF3" s="129" t="s">
        <v>240</v>
      </c>
      <c r="AG3" s="129" t="s">
        <v>246</v>
      </c>
      <c r="AH3" s="129" t="s">
        <v>241</v>
      </c>
    </row>
    <row r="4" spans="1:34" ht="19.5" customHeight="1" x14ac:dyDescent="0.25">
      <c r="A4" s="138" t="s">
        <v>39</v>
      </c>
      <c r="B4" s="139" t="s">
        <v>40</v>
      </c>
      <c r="C4" s="139" t="s">
        <v>224</v>
      </c>
      <c r="D4" s="139" t="s">
        <v>3784</v>
      </c>
      <c r="E4" s="139" t="s">
        <v>247</v>
      </c>
      <c r="F4" s="139" t="s">
        <v>199</v>
      </c>
      <c r="G4" s="139" t="s">
        <v>248</v>
      </c>
      <c r="H4" s="139" t="s">
        <v>249</v>
      </c>
      <c r="I4" s="139" t="s">
        <v>186</v>
      </c>
      <c r="J4" s="140">
        <v>3415.62</v>
      </c>
      <c r="K4" s="140">
        <v>3415.62</v>
      </c>
      <c r="L4" s="141">
        <v>0</v>
      </c>
      <c r="M4" s="139" t="s">
        <v>199</v>
      </c>
      <c r="N4" s="129">
        <v>42</v>
      </c>
      <c r="O4" s="129" t="s">
        <v>228</v>
      </c>
      <c r="P4" s="129" t="s">
        <v>229</v>
      </c>
      <c r="Q4" s="129">
        <v>7.2</v>
      </c>
      <c r="R4" s="129" t="s">
        <v>245</v>
      </c>
      <c r="S4" s="129" t="s">
        <v>231</v>
      </c>
      <c r="T4" s="129" t="s">
        <v>232</v>
      </c>
      <c r="U4" s="129">
        <v>1</v>
      </c>
      <c r="V4" s="129" t="s">
        <v>233</v>
      </c>
      <c r="W4" s="129">
        <v>25</v>
      </c>
      <c r="X4" s="129" t="s">
        <v>234</v>
      </c>
      <c r="Y4" s="129" t="s">
        <v>232</v>
      </c>
      <c r="Z4" s="129" t="s">
        <v>651</v>
      </c>
      <c r="AA4" s="129" t="s">
        <v>232</v>
      </c>
      <c r="AB4" s="129" t="s">
        <v>236</v>
      </c>
      <c r="AC4" s="129" t="s">
        <v>237</v>
      </c>
      <c r="AD4" s="129" t="s">
        <v>250</v>
      </c>
      <c r="AE4" s="129" t="s">
        <v>239</v>
      </c>
      <c r="AF4" s="129" t="s">
        <v>240</v>
      </c>
      <c r="AG4" s="129" t="s">
        <v>251</v>
      </c>
      <c r="AH4" s="129" t="s">
        <v>241</v>
      </c>
    </row>
    <row r="5" spans="1:34" ht="19.5" customHeight="1" x14ac:dyDescent="0.25">
      <c r="A5" s="138" t="s">
        <v>51</v>
      </c>
      <c r="B5" s="139" t="s">
        <v>52</v>
      </c>
      <c r="C5" s="139" t="s">
        <v>252</v>
      </c>
      <c r="D5" s="139" t="s">
        <v>3872</v>
      </c>
      <c r="E5" s="139" t="s">
        <v>253</v>
      </c>
      <c r="F5" s="139" t="s">
        <v>199</v>
      </c>
      <c r="G5" s="139" t="s">
        <v>253</v>
      </c>
      <c r="H5" s="139" t="s">
        <v>254</v>
      </c>
      <c r="I5" s="139" t="s">
        <v>186</v>
      </c>
      <c r="J5" s="140">
        <v>1836.42</v>
      </c>
      <c r="K5" s="140">
        <v>1768.105176</v>
      </c>
      <c r="L5" s="142">
        <v>3.7199999999999997E-2</v>
      </c>
      <c r="M5" s="139" t="s">
        <v>199</v>
      </c>
      <c r="N5" s="129" t="s">
        <v>255</v>
      </c>
      <c r="O5" s="129" t="s">
        <v>256</v>
      </c>
      <c r="P5" s="129" t="s">
        <v>229</v>
      </c>
      <c r="Q5" s="129" t="s">
        <v>257</v>
      </c>
      <c r="R5" s="129" t="s">
        <v>258</v>
      </c>
      <c r="S5" s="129" t="s">
        <v>199</v>
      </c>
      <c r="T5" s="129" t="s">
        <v>232</v>
      </c>
      <c r="U5" s="129">
        <v>1</v>
      </c>
      <c r="V5" s="129" t="s">
        <v>233</v>
      </c>
      <c r="W5" s="129">
        <v>18</v>
      </c>
      <c r="X5" s="129" t="s">
        <v>234</v>
      </c>
      <c r="Y5" s="129" t="s">
        <v>232</v>
      </c>
      <c r="Z5" s="129" t="s">
        <v>235</v>
      </c>
      <c r="AA5" s="129" t="s">
        <v>237</v>
      </c>
      <c r="AB5" s="129" t="s">
        <v>259</v>
      </c>
      <c r="AC5" s="129" t="s">
        <v>260</v>
      </c>
      <c r="AD5" s="129" t="s">
        <v>261</v>
      </c>
      <c r="AE5" s="129" t="s">
        <v>262</v>
      </c>
      <c r="AF5" s="129" t="s">
        <v>263</v>
      </c>
      <c r="AG5" s="129" t="s">
        <v>264</v>
      </c>
      <c r="AH5" s="129" t="s">
        <v>232</v>
      </c>
    </row>
    <row r="6" spans="1:34" ht="19.5" customHeight="1" x14ac:dyDescent="0.25">
      <c r="A6" s="138" t="s">
        <v>51</v>
      </c>
      <c r="B6" s="139" t="s">
        <v>52</v>
      </c>
      <c r="C6" s="139" t="s">
        <v>252</v>
      </c>
      <c r="D6" s="139" t="s">
        <v>3872</v>
      </c>
      <c r="E6" s="139" t="s">
        <v>265</v>
      </c>
      <c r="F6" s="139" t="s">
        <v>199</v>
      </c>
      <c r="G6" s="139" t="s">
        <v>265</v>
      </c>
      <c r="H6" s="139" t="s">
        <v>266</v>
      </c>
      <c r="I6" s="139" t="s">
        <v>186</v>
      </c>
      <c r="J6" s="140">
        <v>3217.33</v>
      </c>
      <c r="K6" s="140">
        <v>3097.6453240000001</v>
      </c>
      <c r="L6" s="142">
        <v>3.7199999999999997E-2</v>
      </c>
      <c r="M6" s="139" t="s">
        <v>199</v>
      </c>
      <c r="N6" s="129" t="s">
        <v>255</v>
      </c>
      <c r="O6" s="129" t="s">
        <v>256</v>
      </c>
      <c r="P6" s="129" t="s">
        <v>229</v>
      </c>
      <c r="Q6" s="129" t="s">
        <v>257</v>
      </c>
      <c r="R6" s="129" t="s">
        <v>258</v>
      </c>
      <c r="S6" s="129" t="s">
        <v>199</v>
      </c>
      <c r="T6" s="129" t="s">
        <v>232</v>
      </c>
      <c r="U6" s="129">
        <v>1</v>
      </c>
      <c r="V6" s="129" t="s">
        <v>233</v>
      </c>
      <c r="W6" s="129">
        <v>18</v>
      </c>
      <c r="X6" s="129" t="s">
        <v>234</v>
      </c>
      <c r="Y6" s="129" t="s">
        <v>232</v>
      </c>
      <c r="Z6" s="129" t="s">
        <v>235</v>
      </c>
      <c r="AA6" s="129" t="s">
        <v>237</v>
      </c>
      <c r="AB6" s="129" t="s">
        <v>259</v>
      </c>
      <c r="AC6" s="129" t="s">
        <v>232</v>
      </c>
      <c r="AD6" s="129" t="s">
        <v>261</v>
      </c>
      <c r="AE6" s="129" t="s">
        <v>262</v>
      </c>
      <c r="AF6" s="129" t="s">
        <v>263</v>
      </c>
      <c r="AG6" s="129" t="s">
        <v>264</v>
      </c>
      <c r="AH6" s="129" t="s">
        <v>232</v>
      </c>
    </row>
    <row r="7" spans="1:34" ht="19.5" customHeight="1" x14ac:dyDescent="0.25">
      <c r="A7" s="138" t="s">
        <v>51</v>
      </c>
      <c r="B7" s="139" t="s">
        <v>52</v>
      </c>
      <c r="C7" s="139" t="s">
        <v>252</v>
      </c>
      <c r="D7" s="139" t="s">
        <v>3872</v>
      </c>
      <c r="E7" s="139" t="s">
        <v>267</v>
      </c>
      <c r="F7" s="139" t="s">
        <v>199</v>
      </c>
      <c r="G7" s="139" t="s">
        <v>267</v>
      </c>
      <c r="H7" s="139" t="s">
        <v>268</v>
      </c>
      <c r="I7" s="139" t="s">
        <v>186</v>
      </c>
      <c r="J7" s="140">
        <v>3059.1</v>
      </c>
      <c r="K7" s="140">
        <v>2945.3014800000001</v>
      </c>
      <c r="L7" s="142">
        <v>3.7199999999999997E-2</v>
      </c>
      <c r="M7" s="139" t="s">
        <v>199</v>
      </c>
      <c r="N7" s="129" t="s">
        <v>255</v>
      </c>
      <c r="O7" s="129" t="s">
        <v>256</v>
      </c>
      <c r="P7" s="129" t="s">
        <v>229</v>
      </c>
      <c r="Q7" s="129" t="s">
        <v>257</v>
      </c>
      <c r="R7" s="129" t="s">
        <v>258</v>
      </c>
      <c r="S7" s="129" t="s">
        <v>199</v>
      </c>
      <c r="T7" s="129" t="s">
        <v>232</v>
      </c>
      <c r="U7" s="129">
        <v>1</v>
      </c>
      <c r="V7" s="129" t="s">
        <v>233</v>
      </c>
      <c r="W7" s="129">
        <v>18</v>
      </c>
      <c r="X7" s="129" t="s">
        <v>234</v>
      </c>
      <c r="Y7" s="129" t="s">
        <v>232</v>
      </c>
      <c r="Z7" s="129" t="s">
        <v>235</v>
      </c>
      <c r="AA7" s="129" t="s">
        <v>237</v>
      </c>
      <c r="AB7" s="129" t="s">
        <v>259</v>
      </c>
      <c r="AC7" s="129" t="s">
        <v>232</v>
      </c>
      <c r="AD7" s="129" t="s">
        <v>238</v>
      </c>
      <c r="AE7" s="129" t="s">
        <v>262</v>
      </c>
      <c r="AF7" s="129" t="s">
        <v>263</v>
      </c>
      <c r="AG7" s="129" t="s">
        <v>264</v>
      </c>
      <c r="AH7" s="129" t="s">
        <v>232</v>
      </c>
    </row>
    <row r="8" spans="1:34" ht="19.5" customHeight="1" x14ac:dyDescent="0.25">
      <c r="A8" s="138" t="s">
        <v>51</v>
      </c>
      <c r="B8" s="139" t="s">
        <v>52</v>
      </c>
      <c r="C8" s="139" t="s">
        <v>252</v>
      </c>
      <c r="D8" s="139" t="s">
        <v>3872</v>
      </c>
      <c r="E8" s="139" t="s">
        <v>269</v>
      </c>
      <c r="F8" s="139" t="s">
        <v>199</v>
      </c>
      <c r="G8" s="139" t="s">
        <v>270</v>
      </c>
      <c r="H8" s="139" t="s">
        <v>271</v>
      </c>
      <c r="I8" s="139" t="s">
        <v>186</v>
      </c>
      <c r="J8" s="140">
        <v>4612.62</v>
      </c>
      <c r="K8" s="140">
        <v>4441.0305360000002</v>
      </c>
      <c r="L8" s="142">
        <v>3.7199999999999997E-2</v>
      </c>
      <c r="M8" s="139" t="s">
        <v>199</v>
      </c>
      <c r="N8" s="129" t="s">
        <v>255</v>
      </c>
      <c r="O8" s="129" t="s">
        <v>256</v>
      </c>
      <c r="P8" s="129" t="s">
        <v>229</v>
      </c>
      <c r="Q8" s="129" t="s">
        <v>257</v>
      </c>
      <c r="R8" s="129" t="s">
        <v>258</v>
      </c>
      <c r="S8" s="129" t="s">
        <v>199</v>
      </c>
      <c r="T8" s="129" t="s">
        <v>232</v>
      </c>
      <c r="U8" s="129">
        <v>2</v>
      </c>
      <c r="V8" s="129" t="s">
        <v>233</v>
      </c>
      <c r="W8" s="129">
        <v>18</v>
      </c>
      <c r="X8" s="129" t="s">
        <v>234</v>
      </c>
      <c r="Y8" s="129" t="s">
        <v>232</v>
      </c>
      <c r="Z8" s="129" t="s">
        <v>235</v>
      </c>
      <c r="AA8" s="129" t="s">
        <v>237</v>
      </c>
      <c r="AB8" s="129" t="s">
        <v>259</v>
      </c>
      <c r="AC8" s="129" t="s">
        <v>232</v>
      </c>
      <c r="AD8" s="129" t="s">
        <v>238</v>
      </c>
      <c r="AE8" s="129" t="s">
        <v>262</v>
      </c>
      <c r="AF8" s="129" t="s">
        <v>263</v>
      </c>
      <c r="AG8" s="129" t="s">
        <v>264</v>
      </c>
      <c r="AH8" s="129" t="s">
        <v>232</v>
      </c>
    </row>
    <row r="9" spans="1:34" ht="19.5" customHeight="1" x14ac:dyDescent="0.25">
      <c r="A9" s="138" t="s">
        <v>51</v>
      </c>
      <c r="B9" s="139" t="s">
        <v>52</v>
      </c>
      <c r="C9" s="139" t="s">
        <v>252</v>
      </c>
      <c r="D9" s="139" t="s">
        <v>3872</v>
      </c>
      <c r="E9" s="139" t="s">
        <v>272</v>
      </c>
      <c r="F9" s="139" t="s">
        <v>199</v>
      </c>
      <c r="G9" s="139" t="s">
        <v>272</v>
      </c>
      <c r="H9" s="139" t="s">
        <v>273</v>
      </c>
      <c r="I9" s="139" t="s">
        <v>186</v>
      </c>
      <c r="J9" s="140">
        <v>3826.27</v>
      </c>
      <c r="K9" s="140">
        <v>3683.9327560000002</v>
      </c>
      <c r="L9" s="142">
        <v>3.7199999999999997E-2</v>
      </c>
      <c r="M9" s="139" t="s">
        <v>199</v>
      </c>
      <c r="N9" s="129" t="s">
        <v>255</v>
      </c>
      <c r="O9" s="129" t="s">
        <v>256</v>
      </c>
      <c r="P9" s="129" t="s">
        <v>229</v>
      </c>
      <c r="Q9" s="129" t="s">
        <v>257</v>
      </c>
      <c r="R9" s="129" t="s">
        <v>258</v>
      </c>
      <c r="S9" s="129" t="s">
        <v>199</v>
      </c>
      <c r="T9" s="129" t="s">
        <v>232</v>
      </c>
      <c r="U9" s="129">
        <v>1</v>
      </c>
      <c r="V9" s="129" t="s">
        <v>233</v>
      </c>
      <c r="W9" s="129">
        <v>18</v>
      </c>
      <c r="X9" s="129" t="s">
        <v>234</v>
      </c>
      <c r="Y9" s="129" t="s">
        <v>232</v>
      </c>
      <c r="Z9" s="129" t="s">
        <v>235</v>
      </c>
      <c r="AA9" s="129" t="s">
        <v>237</v>
      </c>
      <c r="AB9" s="129" t="s">
        <v>259</v>
      </c>
      <c r="AC9" s="129" t="s">
        <v>232</v>
      </c>
      <c r="AD9" s="129" t="s">
        <v>238</v>
      </c>
      <c r="AE9" s="129" t="s">
        <v>262</v>
      </c>
      <c r="AF9" s="129" t="s">
        <v>263</v>
      </c>
      <c r="AG9" s="129" t="s">
        <v>264</v>
      </c>
      <c r="AH9" s="129" t="s">
        <v>232</v>
      </c>
    </row>
    <row r="10" spans="1:34" ht="19.5" customHeight="1" x14ac:dyDescent="0.25">
      <c r="A10" s="138" t="s">
        <v>51</v>
      </c>
      <c r="B10" s="139" t="s">
        <v>52</v>
      </c>
      <c r="C10" s="139" t="s">
        <v>252</v>
      </c>
      <c r="D10" s="139" t="s">
        <v>3872</v>
      </c>
      <c r="E10" s="139" t="s">
        <v>274</v>
      </c>
      <c r="F10" s="139" t="s">
        <v>199</v>
      </c>
      <c r="G10" s="139" t="s">
        <v>275</v>
      </c>
      <c r="H10" s="139" t="s">
        <v>276</v>
      </c>
      <c r="I10" s="139" t="s">
        <v>186</v>
      </c>
      <c r="J10" s="140">
        <v>5686.66</v>
      </c>
      <c r="K10" s="140">
        <v>5475.1162480000003</v>
      </c>
      <c r="L10" s="142">
        <v>3.7199999999999997E-2</v>
      </c>
      <c r="M10" s="139" t="s">
        <v>199</v>
      </c>
      <c r="N10" s="129" t="s">
        <v>255</v>
      </c>
      <c r="O10" s="129" t="s">
        <v>256</v>
      </c>
      <c r="P10" s="129" t="s">
        <v>229</v>
      </c>
      <c r="Q10" s="129" t="s">
        <v>257</v>
      </c>
      <c r="R10" s="129" t="s">
        <v>258</v>
      </c>
      <c r="S10" s="129" t="s">
        <v>199</v>
      </c>
      <c r="T10" s="129" t="s">
        <v>232</v>
      </c>
      <c r="U10" s="129">
        <v>2</v>
      </c>
      <c r="V10" s="129" t="s">
        <v>233</v>
      </c>
      <c r="W10" s="129">
        <v>18</v>
      </c>
      <c r="X10" s="129" t="s">
        <v>234</v>
      </c>
      <c r="Y10" s="129" t="s">
        <v>232</v>
      </c>
      <c r="Z10" s="129" t="s">
        <v>235</v>
      </c>
      <c r="AA10" s="129" t="s">
        <v>237</v>
      </c>
      <c r="AB10" s="129" t="s">
        <v>259</v>
      </c>
      <c r="AC10" s="129" t="s">
        <v>232</v>
      </c>
      <c r="AD10" s="129" t="s">
        <v>238</v>
      </c>
      <c r="AE10" s="129" t="s">
        <v>262</v>
      </c>
      <c r="AF10" s="129" t="s">
        <v>263</v>
      </c>
      <c r="AG10" s="129" t="s">
        <v>264</v>
      </c>
      <c r="AH10" s="129" t="s">
        <v>232</v>
      </c>
    </row>
    <row r="11" spans="1:34" ht="19.5" customHeight="1" x14ac:dyDescent="0.25">
      <c r="A11" s="138" t="s">
        <v>51</v>
      </c>
      <c r="B11" s="139" t="s">
        <v>52</v>
      </c>
      <c r="C11" s="139" t="s">
        <v>252</v>
      </c>
      <c r="D11" s="139" t="s">
        <v>3872</v>
      </c>
      <c r="E11" s="139" t="s">
        <v>277</v>
      </c>
      <c r="F11" s="139" t="s">
        <v>199</v>
      </c>
      <c r="G11" s="139" t="s">
        <v>277</v>
      </c>
      <c r="H11" s="139" t="s">
        <v>278</v>
      </c>
      <c r="I11" s="139" t="s">
        <v>186</v>
      </c>
      <c r="J11" s="140">
        <v>1898.75</v>
      </c>
      <c r="K11" s="140">
        <v>1828.1165000000001</v>
      </c>
      <c r="L11" s="142">
        <v>3.7199999999999997E-2</v>
      </c>
      <c r="M11" s="139" t="s">
        <v>199</v>
      </c>
      <c r="N11" s="129" t="s">
        <v>255</v>
      </c>
      <c r="O11" s="129" t="s">
        <v>256</v>
      </c>
      <c r="P11" s="129" t="s">
        <v>229</v>
      </c>
      <c r="Q11" s="129" t="s">
        <v>257</v>
      </c>
      <c r="R11" s="129" t="s">
        <v>258</v>
      </c>
      <c r="S11" s="129" t="s">
        <v>199</v>
      </c>
      <c r="T11" s="129" t="s">
        <v>232</v>
      </c>
      <c r="U11" s="129">
        <v>1</v>
      </c>
      <c r="V11" s="129" t="s">
        <v>233</v>
      </c>
      <c r="W11" s="129">
        <v>23</v>
      </c>
      <c r="X11" s="129" t="s">
        <v>234</v>
      </c>
      <c r="Y11" s="129" t="s">
        <v>232</v>
      </c>
      <c r="Z11" s="129" t="s">
        <v>235</v>
      </c>
      <c r="AA11" s="129" t="s">
        <v>237</v>
      </c>
      <c r="AB11" s="129" t="s">
        <v>259</v>
      </c>
      <c r="AC11" s="129" t="s">
        <v>232</v>
      </c>
      <c r="AD11" s="129" t="s">
        <v>261</v>
      </c>
      <c r="AE11" s="129" t="s">
        <v>262</v>
      </c>
      <c r="AF11" s="129" t="s">
        <v>263</v>
      </c>
      <c r="AG11" s="129" t="s">
        <v>264</v>
      </c>
      <c r="AH11" s="129" t="s">
        <v>232</v>
      </c>
    </row>
    <row r="12" spans="1:34" ht="19.5" customHeight="1" x14ac:dyDescent="0.25">
      <c r="A12" s="138" t="s">
        <v>51</v>
      </c>
      <c r="B12" s="139" t="s">
        <v>52</v>
      </c>
      <c r="C12" s="139" t="s">
        <v>252</v>
      </c>
      <c r="D12" s="139" t="s">
        <v>3872</v>
      </c>
      <c r="E12" s="139" t="s">
        <v>279</v>
      </c>
      <c r="F12" s="139" t="s">
        <v>199</v>
      </c>
      <c r="G12" s="139" t="s">
        <v>279</v>
      </c>
      <c r="H12" s="139" t="s">
        <v>280</v>
      </c>
      <c r="I12" s="139" t="s">
        <v>186</v>
      </c>
      <c r="J12" s="140">
        <v>4008.47</v>
      </c>
      <c r="K12" s="140">
        <v>3859.3549159999998</v>
      </c>
      <c r="L12" s="142">
        <v>3.7199999999999997E-2</v>
      </c>
      <c r="M12" s="139" t="s">
        <v>199</v>
      </c>
      <c r="N12" s="129" t="s">
        <v>255</v>
      </c>
      <c r="O12" s="129" t="s">
        <v>256</v>
      </c>
      <c r="P12" s="129" t="s">
        <v>229</v>
      </c>
      <c r="Q12" s="129" t="s">
        <v>257</v>
      </c>
      <c r="R12" s="129" t="s">
        <v>258</v>
      </c>
      <c r="S12" s="129" t="s">
        <v>199</v>
      </c>
      <c r="T12" s="129" t="s">
        <v>232</v>
      </c>
      <c r="U12" s="129">
        <v>1</v>
      </c>
      <c r="V12" s="129" t="s">
        <v>233</v>
      </c>
      <c r="W12" s="129">
        <v>23</v>
      </c>
      <c r="X12" s="129" t="s">
        <v>234</v>
      </c>
      <c r="Y12" s="129" t="s">
        <v>232</v>
      </c>
      <c r="Z12" s="129" t="s">
        <v>235</v>
      </c>
      <c r="AA12" s="129" t="s">
        <v>237</v>
      </c>
      <c r="AB12" s="129" t="s">
        <v>259</v>
      </c>
      <c r="AC12" s="129" t="s">
        <v>232</v>
      </c>
      <c r="AD12" s="129" t="s">
        <v>261</v>
      </c>
      <c r="AE12" s="129" t="s">
        <v>262</v>
      </c>
      <c r="AF12" s="129" t="s">
        <v>263</v>
      </c>
      <c r="AG12" s="129" t="s">
        <v>264</v>
      </c>
      <c r="AH12" s="129" t="s">
        <v>232</v>
      </c>
    </row>
    <row r="13" spans="1:34" ht="19.5" customHeight="1" x14ac:dyDescent="0.25">
      <c r="A13" s="138" t="s">
        <v>51</v>
      </c>
      <c r="B13" s="139" t="s">
        <v>52</v>
      </c>
      <c r="C13" s="139" t="s">
        <v>252</v>
      </c>
      <c r="D13" s="139" t="s">
        <v>3872</v>
      </c>
      <c r="E13" s="139" t="s">
        <v>281</v>
      </c>
      <c r="F13" s="139" t="s">
        <v>199</v>
      </c>
      <c r="G13" s="139" t="s">
        <v>281</v>
      </c>
      <c r="H13" s="139" t="s">
        <v>282</v>
      </c>
      <c r="I13" s="139" t="s">
        <v>186</v>
      </c>
      <c r="J13" s="140">
        <v>3121.43</v>
      </c>
      <c r="K13" s="140">
        <v>3005.3128040000001</v>
      </c>
      <c r="L13" s="142">
        <v>3.7199999999999997E-2</v>
      </c>
      <c r="M13" s="139" t="s">
        <v>199</v>
      </c>
      <c r="N13" s="129" t="s">
        <v>255</v>
      </c>
      <c r="O13" s="129" t="s">
        <v>256</v>
      </c>
      <c r="P13" s="129" t="s">
        <v>229</v>
      </c>
      <c r="Q13" s="129" t="s">
        <v>257</v>
      </c>
      <c r="R13" s="129" t="s">
        <v>258</v>
      </c>
      <c r="S13" s="129" t="s">
        <v>199</v>
      </c>
      <c r="T13" s="129" t="s">
        <v>232</v>
      </c>
      <c r="U13" s="129">
        <v>1</v>
      </c>
      <c r="V13" s="129" t="s">
        <v>233</v>
      </c>
      <c r="W13" s="129">
        <v>23</v>
      </c>
      <c r="X13" s="129" t="s">
        <v>234</v>
      </c>
      <c r="Y13" s="129" t="s">
        <v>232</v>
      </c>
      <c r="Z13" s="129" t="s">
        <v>235</v>
      </c>
      <c r="AA13" s="129" t="s">
        <v>237</v>
      </c>
      <c r="AB13" s="129" t="s">
        <v>259</v>
      </c>
      <c r="AC13" s="129" t="s">
        <v>232</v>
      </c>
      <c r="AD13" s="129" t="s">
        <v>238</v>
      </c>
      <c r="AE13" s="129" t="s">
        <v>262</v>
      </c>
      <c r="AF13" s="129" t="s">
        <v>263</v>
      </c>
      <c r="AG13" s="129" t="s">
        <v>264</v>
      </c>
      <c r="AH13" s="129" t="s">
        <v>232</v>
      </c>
    </row>
    <row r="14" spans="1:34" ht="19.5" customHeight="1" x14ac:dyDescent="0.25">
      <c r="A14" s="138" t="s">
        <v>51</v>
      </c>
      <c r="B14" s="139" t="s">
        <v>52</v>
      </c>
      <c r="C14" s="139" t="s">
        <v>252</v>
      </c>
      <c r="D14" s="139" t="s">
        <v>3872</v>
      </c>
      <c r="E14" s="139" t="s">
        <v>283</v>
      </c>
      <c r="F14" s="139" t="s">
        <v>199</v>
      </c>
      <c r="G14" s="139" t="s">
        <v>283</v>
      </c>
      <c r="H14" s="139" t="s">
        <v>284</v>
      </c>
      <c r="I14" s="139" t="s">
        <v>186</v>
      </c>
      <c r="J14" s="140">
        <v>4617.42</v>
      </c>
      <c r="K14" s="140">
        <v>4445.6519760000001</v>
      </c>
      <c r="L14" s="142">
        <v>3.7199999999999997E-2</v>
      </c>
      <c r="M14" s="139" t="s">
        <v>199</v>
      </c>
      <c r="N14" s="129" t="s">
        <v>255</v>
      </c>
      <c r="O14" s="129" t="s">
        <v>256</v>
      </c>
      <c r="P14" s="129" t="s">
        <v>229</v>
      </c>
      <c r="Q14" s="129" t="s">
        <v>257</v>
      </c>
      <c r="R14" s="129" t="s">
        <v>258</v>
      </c>
      <c r="S14" s="129" t="s">
        <v>199</v>
      </c>
      <c r="T14" s="129" t="s">
        <v>232</v>
      </c>
      <c r="U14" s="129">
        <v>1</v>
      </c>
      <c r="V14" s="129" t="s">
        <v>233</v>
      </c>
      <c r="W14" s="129">
        <v>23</v>
      </c>
      <c r="X14" s="129" t="s">
        <v>234</v>
      </c>
      <c r="Y14" s="129" t="s">
        <v>232</v>
      </c>
      <c r="Z14" s="129" t="s">
        <v>235</v>
      </c>
      <c r="AA14" s="129" t="s">
        <v>237</v>
      </c>
      <c r="AB14" s="129" t="s">
        <v>259</v>
      </c>
      <c r="AC14" s="129" t="s">
        <v>232</v>
      </c>
      <c r="AD14" s="129" t="s">
        <v>238</v>
      </c>
      <c r="AE14" s="129" t="s">
        <v>262</v>
      </c>
      <c r="AF14" s="129" t="s">
        <v>263</v>
      </c>
      <c r="AG14" s="129" t="s">
        <v>264</v>
      </c>
      <c r="AH14" s="129" t="s">
        <v>232</v>
      </c>
    </row>
    <row r="15" spans="1:34" ht="19.5" customHeight="1" x14ac:dyDescent="0.25">
      <c r="A15" s="138" t="s">
        <v>51</v>
      </c>
      <c r="B15" s="139" t="s">
        <v>52</v>
      </c>
      <c r="C15" s="139" t="s">
        <v>252</v>
      </c>
      <c r="D15" s="139" t="s">
        <v>3872</v>
      </c>
      <c r="E15" s="139" t="s">
        <v>285</v>
      </c>
      <c r="F15" s="139" t="s">
        <v>199</v>
      </c>
      <c r="G15" s="139" t="s">
        <v>286</v>
      </c>
      <c r="H15" s="139" t="s">
        <v>287</v>
      </c>
      <c r="I15" s="139" t="s">
        <v>186</v>
      </c>
      <c r="J15" s="140">
        <v>6549.73</v>
      </c>
      <c r="K15" s="140">
        <v>6306.0800440000003</v>
      </c>
      <c r="L15" s="142">
        <v>3.7199999999999997E-2</v>
      </c>
      <c r="M15" s="139" t="s">
        <v>199</v>
      </c>
      <c r="N15" s="129" t="s">
        <v>255</v>
      </c>
      <c r="O15" s="129" t="s">
        <v>256</v>
      </c>
      <c r="P15" s="129" t="s">
        <v>229</v>
      </c>
      <c r="Q15" s="129" t="s">
        <v>257</v>
      </c>
      <c r="R15" s="129" t="s">
        <v>258</v>
      </c>
      <c r="S15" s="129" t="s">
        <v>199</v>
      </c>
      <c r="T15" s="129" t="s">
        <v>232</v>
      </c>
      <c r="U15" s="129">
        <v>2</v>
      </c>
      <c r="V15" s="129" t="s">
        <v>233</v>
      </c>
      <c r="W15" s="129">
        <v>23</v>
      </c>
      <c r="X15" s="129" t="s">
        <v>234</v>
      </c>
      <c r="Y15" s="129" t="s">
        <v>232</v>
      </c>
      <c r="Z15" s="129" t="s">
        <v>235</v>
      </c>
      <c r="AA15" s="129" t="s">
        <v>237</v>
      </c>
      <c r="AB15" s="129" t="s">
        <v>259</v>
      </c>
      <c r="AC15" s="129" t="s">
        <v>232</v>
      </c>
      <c r="AD15" s="129" t="s">
        <v>238</v>
      </c>
      <c r="AE15" s="129" t="s">
        <v>262</v>
      </c>
      <c r="AF15" s="129" t="s">
        <v>263</v>
      </c>
      <c r="AG15" s="129" t="s">
        <v>264</v>
      </c>
      <c r="AH15" s="129" t="s">
        <v>232</v>
      </c>
    </row>
    <row r="16" spans="1:34" ht="19.5" customHeight="1" x14ac:dyDescent="0.25">
      <c r="A16" s="138" t="s">
        <v>51</v>
      </c>
      <c r="B16" s="139" t="s">
        <v>52</v>
      </c>
      <c r="C16" s="139" t="s">
        <v>252</v>
      </c>
      <c r="D16" s="139" t="s">
        <v>3872</v>
      </c>
      <c r="E16" s="139" t="s">
        <v>288</v>
      </c>
      <c r="F16" s="139" t="s">
        <v>199</v>
      </c>
      <c r="G16" s="139" t="s">
        <v>289</v>
      </c>
      <c r="H16" s="139" t="s">
        <v>290</v>
      </c>
      <c r="I16" s="139" t="s">
        <v>186</v>
      </c>
      <c r="J16" s="140">
        <v>4737.29</v>
      </c>
      <c r="K16" s="140">
        <v>4561.0628120000001</v>
      </c>
      <c r="L16" s="142">
        <v>3.7199999999999997E-2</v>
      </c>
      <c r="M16" s="139" t="s">
        <v>199</v>
      </c>
      <c r="N16" s="129" t="s">
        <v>255</v>
      </c>
      <c r="O16" s="129" t="s">
        <v>256</v>
      </c>
      <c r="P16" s="129" t="s">
        <v>229</v>
      </c>
      <c r="Q16" s="129" t="s">
        <v>257</v>
      </c>
      <c r="R16" s="129" t="s">
        <v>258</v>
      </c>
      <c r="S16" s="129" t="s">
        <v>199</v>
      </c>
      <c r="T16" s="129" t="s">
        <v>232</v>
      </c>
      <c r="U16" s="129">
        <v>2</v>
      </c>
      <c r="V16" s="129" t="s">
        <v>233</v>
      </c>
      <c r="W16" s="129">
        <v>23</v>
      </c>
      <c r="X16" s="129" t="s">
        <v>234</v>
      </c>
      <c r="Y16" s="129" t="s">
        <v>232</v>
      </c>
      <c r="Z16" s="129" t="s">
        <v>235</v>
      </c>
      <c r="AA16" s="129" t="s">
        <v>237</v>
      </c>
      <c r="AB16" s="129" t="s">
        <v>259</v>
      </c>
      <c r="AC16" s="129" t="s">
        <v>232</v>
      </c>
      <c r="AD16" s="129" t="s">
        <v>238</v>
      </c>
      <c r="AE16" s="129" t="s">
        <v>262</v>
      </c>
      <c r="AF16" s="129" t="s">
        <v>263</v>
      </c>
      <c r="AG16" s="129" t="s">
        <v>264</v>
      </c>
      <c r="AH16" s="129" t="s">
        <v>232</v>
      </c>
    </row>
    <row r="17" spans="1:34" ht="19.5" customHeight="1" x14ac:dyDescent="0.25">
      <c r="A17" s="138" t="s">
        <v>51</v>
      </c>
      <c r="B17" s="139" t="s">
        <v>52</v>
      </c>
      <c r="C17" s="139" t="s">
        <v>252</v>
      </c>
      <c r="D17" s="139" t="s">
        <v>3872</v>
      </c>
      <c r="E17" s="139" t="s">
        <v>291</v>
      </c>
      <c r="F17" s="139" t="s">
        <v>199</v>
      </c>
      <c r="G17" s="139" t="s">
        <v>291</v>
      </c>
      <c r="H17" s="139" t="s">
        <v>292</v>
      </c>
      <c r="I17" s="139" t="s">
        <v>186</v>
      </c>
      <c r="J17" s="140">
        <v>6122.99</v>
      </c>
      <c r="K17" s="140">
        <v>5895.2147720000003</v>
      </c>
      <c r="L17" s="142">
        <v>3.7199999999999997E-2</v>
      </c>
      <c r="M17" s="139" t="s">
        <v>199</v>
      </c>
      <c r="N17" s="129" t="s">
        <v>255</v>
      </c>
      <c r="O17" s="129" t="s">
        <v>256</v>
      </c>
      <c r="P17" s="129" t="s">
        <v>229</v>
      </c>
      <c r="Q17" s="129" t="s">
        <v>293</v>
      </c>
      <c r="R17" s="129" t="s">
        <v>294</v>
      </c>
      <c r="S17" s="129" t="s">
        <v>199</v>
      </c>
      <c r="T17" s="129" t="s">
        <v>232</v>
      </c>
      <c r="U17" s="129">
        <v>1</v>
      </c>
      <c r="V17" s="129" t="s">
        <v>233</v>
      </c>
      <c r="W17" s="129">
        <v>18</v>
      </c>
      <c r="X17" s="129" t="s">
        <v>295</v>
      </c>
      <c r="Y17" s="129" t="s">
        <v>232</v>
      </c>
      <c r="Z17" s="129" t="s">
        <v>235</v>
      </c>
      <c r="AA17" s="129" t="s">
        <v>232</v>
      </c>
      <c r="AB17" s="129"/>
      <c r="AC17" s="129" t="s">
        <v>232</v>
      </c>
      <c r="AD17" s="129" t="s">
        <v>238</v>
      </c>
      <c r="AE17" s="129" t="s">
        <v>296</v>
      </c>
      <c r="AF17" s="129" t="s">
        <v>263</v>
      </c>
      <c r="AG17" s="129" t="s">
        <v>297</v>
      </c>
      <c r="AH17" s="129" t="s">
        <v>232</v>
      </c>
    </row>
    <row r="18" spans="1:34" ht="19.5" customHeight="1" x14ac:dyDescent="0.25">
      <c r="A18" s="138" t="s">
        <v>51</v>
      </c>
      <c r="B18" s="139" t="s">
        <v>52</v>
      </c>
      <c r="C18" s="139" t="s">
        <v>252</v>
      </c>
      <c r="D18" s="139" t="s">
        <v>3872</v>
      </c>
      <c r="E18" s="139" t="s">
        <v>298</v>
      </c>
      <c r="F18" s="139" t="s">
        <v>199</v>
      </c>
      <c r="G18" s="139" t="s">
        <v>298</v>
      </c>
      <c r="H18" s="139" t="s">
        <v>299</v>
      </c>
      <c r="I18" s="139" t="s">
        <v>186</v>
      </c>
      <c r="J18" s="140">
        <v>6122.99</v>
      </c>
      <c r="K18" s="140">
        <v>5895.2147720000003</v>
      </c>
      <c r="L18" s="142">
        <v>3.7199999999999997E-2</v>
      </c>
      <c r="M18" s="139" t="s">
        <v>199</v>
      </c>
      <c r="N18" s="129" t="s">
        <v>255</v>
      </c>
      <c r="O18" s="129" t="s">
        <v>256</v>
      </c>
      <c r="P18" s="129" t="s">
        <v>229</v>
      </c>
      <c r="Q18" s="129" t="s">
        <v>293</v>
      </c>
      <c r="R18" s="129" t="s">
        <v>294</v>
      </c>
      <c r="S18" s="129" t="s">
        <v>199</v>
      </c>
      <c r="T18" s="129" t="s">
        <v>232</v>
      </c>
      <c r="U18" s="129">
        <v>1</v>
      </c>
      <c r="V18" s="129" t="s">
        <v>233</v>
      </c>
      <c r="W18" s="129">
        <v>18</v>
      </c>
      <c r="X18" s="129" t="s">
        <v>295</v>
      </c>
      <c r="Y18" s="129" t="s">
        <v>232</v>
      </c>
      <c r="Z18" s="129" t="s">
        <v>235</v>
      </c>
      <c r="AA18" s="129" t="s">
        <v>232</v>
      </c>
      <c r="AB18" s="129"/>
      <c r="AC18" s="129" t="s">
        <v>232</v>
      </c>
      <c r="AD18" s="129" t="s">
        <v>261</v>
      </c>
      <c r="AE18" s="129" t="s">
        <v>300</v>
      </c>
      <c r="AF18" s="129" t="s">
        <v>263</v>
      </c>
      <c r="AG18" s="129" t="s">
        <v>297</v>
      </c>
      <c r="AH18" s="129" t="s">
        <v>232</v>
      </c>
    </row>
    <row r="19" spans="1:34" ht="19.5" customHeight="1" x14ac:dyDescent="0.25">
      <c r="A19" s="138" t="s">
        <v>51</v>
      </c>
      <c r="B19" s="139" t="s">
        <v>52</v>
      </c>
      <c r="C19" s="139" t="s">
        <v>252</v>
      </c>
      <c r="D19" s="139" t="s">
        <v>3872</v>
      </c>
      <c r="E19" s="139" t="s">
        <v>301</v>
      </c>
      <c r="F19" s="139" t="s">
        <v>199</v>
      </c>
      <c r="G19" s="139" t="s">
        <v>301</v>
      </c>
      <c r="H19" s="139" t="s">
        <v>302</v>
      </c>
      <c r="I19" s="139" t="s">
        <v>186</v>
      </c>
      <c r="J19" s="140">
        <v>8812.89</v>
      </c>
      <c r="K19" s="140">
        <v>8485.0504920000003</v>
      </c>
      <c r="L19" s="142">
        <v>3.7199999999999997E-2</v>
      </c>
      <c r="M19" s="139" t="s">
        <v>199</v>
      </c>
      <c r="N19" s="129" t="s">
        <v>255</v>
      </c>
      <c r="O19" s="129" t="s">
        <v>256</v>
      </c>
      <c r="P19" s="129" t="s">
        <v>229</v>
      </c>
      <c r="Q19" s="129" t="s">
        <v>293</v>
      </c>
      <c r="R19" s="129" t="s">
        <v>294</v>
      </c>
      <c r="S19" s="129" t="s">
        <v>199</v>
      </c>
      <c r="T19" s="129" t="s">
        <v>232</v>
      </c>
      <c r="U19" s="129">
        <v>2</v>
      </c>
      <c r="V19" s="129" t="s">
        <v>233</v>
      </c>
      <c r="W19" s="129">
        <v>18</v>
      </c>
      <c r="X19" s="129" t="s">
        <v>295</v>
      </c>
      <c r="Y19" s="129" t="s">
        <v>232</v>
      </c>
      <c r="Z19" s="129" t="s">
        <v>235</v>
      </c>
      <c r="AA19" s="129" t="s">
        <v>232</v>
      </c>
      <c r="AB19" s="129"/>
      <c r="AC19" s="129" t="s">
        <v>232</v>
      </c>
      <c r="AD19" s="129" t="s">
        <v>238</v>
      </c>
      <c r="AE19" s="129" t="s">
        <v>303</v>
      </c>
      <c r="AF19" s="129" t="s">
        <v>263</v>
      </c>
      <c r="AG19" s="129" t="s">
        <v>297</v>
      </c>
      <c r="AH19" s="129" t="s">
        <v>232</v>
      </c>
    </row>
    <row r="20" spans="1:34" ht="19.5" customHeight="1" x14ac:dyDescent="0.25">
      <c r="A20" s="138" t="s">
        <v>51</v>
      </c>
      <c r="B20" s="139" t="s">
        <v>52</v>
      </c>
      <c r="C20" s="139" t="s">
        <v>252</v>
      </c>
      <c r="D20" s="139" t="s">
        <v>3872</v>
      </c>
      <c r="E20" s="139" t="s">
        <v>304</v>
      </c>
      <c r="F20" s="139" t="s">
        <v>199</v>
      </c>
      <c r="G20" s="139" t="s">
        <v>304</v>
      </c>
      <c r="H20" s="139" t="s">
        <v>305</v>
      </c>
      <c r="I20" s="139" t="s">
        <v>186</v>
      </c>
      <c r="J20" s="140">
        <v>8812.89</v>
      </c>
      <c r="K20" s="140">
        <v>8485.0504920000003</v>
      </c>
      <c r="L20" s="142">
        <v>3.7199999999999997E-2</v>
      </c>
      <c r="M20" s="139" t="s">
        <v>199</v>
      </c>
      <c r="N20" s="129" t="s">
        <v>255</v>
      </c>
      <c r="O20" s="129" t="s">
        <v>256</v>
      </c>
      <c r="P20" s="129" t="s">
        <v>229</v>
      </c>
      <c r="Q20" s="129" t="s">
        <v>293</v>
      </c>
      <c r="R20" s="129" t="s">
        <v>294</v>
      </c>
      <c r="S20" s="129" t="s">
        <v>199</v>
      </c>
      <c r="T20" s="129" t="s">
        <v>232</v>
      </c>
      <c r="U20" s="129">
        <v>2</v>
      </c>
      <c r="V20" s="129" t="s">
        <v>233</v>
      </c>
      <c r="W20" s="129">
        <v>18</v>
      </c>
      <c r="X20" s="129" t="s">
        <v>295</v>
      </c>
      <c r="Y20" s="129" t="s">
        <v>232</v>
      </c>
      <c r="Z20" s="129" t="s">
        <v>235</v>
      </c>
      <c r="AA20" s="129" t="s">
        <v>232</v>
      </c>
      <c r="AB20" s="129"/>
      <c r="AC20" s="129" t="s">
        <v>232</v>
      </c>
      <c r="AD20" s="129" t="s">
        <v>261</v>
      </c>
      <c r="AE20" s="129" t="s">
        <v>306</v>
      </c>
      <c r="AF20" s="129" t="s">
        <v>263</v>
      </c>
      <c r="AG20" s="129" t="s">
        <v>297</v>
      </c>
      <c r="AH20" s="129" t="s">
        <v>232</v>
      </c>
    </row>
    <row r="21" spans="1:34" ht="19.5" customHeight="1" x14ac:dyDescent="0.25">
      <c r="A21" s="138" t="s">
        <v>51</v>
      </c>
      <c r="B21" s="139" t="s">
        <v>52</v>
      </c>
      <c r="C21" s="139" t="s">
        <v>252</v>
      </c>
      <c r="D21" s="139" t="s">
        <v>3872</v>
      </c>
      <c r="E21" s="139" t="s">
        <v>307</v>
      </c>
      <c r="F21" s="139" t="s">
        <v>199</v>
      </c>
      <c r="G21" s="139" t="s">
        <v>307</v>
      </c>
      <c r="H21" s="139" t="s">
        <v>308</v>
      </c>
      <c r="I21" s="139" t="s">
        <v>186</v>
      </c>
      <c r="J21" s="140">
        <v>10035.57</v>
      </c>
      <c r="K21" s="140">
        <v>9662.2467959999994</v>
      </c>
      <c r="L21" s="142">
        <v>3.7199999999999997E-2</v>
      </c>
      <c r="M21" s="139" t="s">
        <v>199</v>
      </c>
      <c r="N21" s="129" t="s">
        <v>255</v>
      </c>
      <c r="O21" s="129" t="s">
        <v>256</v>
      </c>
      <c r="P21" s="129" t="s">
        <v>229</v>
      </c>
      <c r="Q21" s="129" t="s">
        <v>293</v>
      </c>
      <c r="R21" s="129" t="s">
        <v>294</v>
      </c>
      <c r="S21" s="129" t="s">
        <v>199</v>
      </c>
      <c r="T21" s="129" t="s">
        <v>232</v>
      </c>
      <c r="U21" s="129">
        <v>2</v>
      </c>
      <c r="V21" s="129" t="s">
        <v>233</v>
      </c>
      <c r="W21" s="129">
        <v>23</v>
      </c>
      <c r="X21" s="129" t="s">
        <v>295</v>
      </c>
      <c r="Y21" s="129" t="s">
        <v>232</v>
      </c>
      <c r="Z21" s="129" t="s">
        <v>235</v>
      </c>
      <c r="AA21" s="129" t="s">
        <v>232</v>
      </c>
      <c r="AB21" s="129"/>
      <c r="AC21" s="129" t="s">
        <v>232</v>
      </c>
      <c r="AD21" s="129" t="s">
        <v>238</v>
      </c>
      <c r="AE21" s="129" t="s">
        <v>309</v>
      </c>
      <c r="AF21" s="129" t="s">
        <v>263</v>
      </c>
      <c r="AG21" s="129" t="s">
        <v>297</v>
      </c>
      <c r="AH21" s="129" t="s">
        <v>232</v>
      </c>
    </row>
    <row r="22" spans="1:34" ht="19.5" customHeight="1" x14ac:dyDescent="0.25">
      <c r="A22" s="138" t="s">
        <v>51</v>
      </c>
      <c r="B22" s="139" t="s">
        <v>52</v>
      </c>
      <c r="C22" s="139" t="s">
        <v>252</v>
      </c>
      <c r="D22" s="139" t="s">
        <v>3872</v>
      </c>
      <c r="E22" s="139" t="s">
        <v>310</v>
      </c>
      <c r="F22" s="139" t="s">
        <v>199</v>
      </c>
      <c r="G22" s="139" t="s">
        <v>310</v>
      </c>
      <c r="H22" s="139" t="s">
        <v>311</v>
      </c>
      <c r="I22" s="139" t="s">
        <v>186</v>
      </c>
      <c r="J22" s="140">
        <v>10035.57</v>
      </c>
      <c r="K22" s="140">
        <v>9662.2467959999994</v>
      </c>
      <c r="L22" s="142">
        <v>3.7199999999999997E-2</v>
      </c>
      <c r="M22" s="139" t="s">
        <v>199</v>
      </c>
      <c r="N22" s="129" t="s">
        <v>255</v>
      </c>
      <c r="O22" s="129" t="s">
        <v>256</v>
      </c>
      <c r="P22" s="129" t="s">
        <v>229</v>
      </c>
      <c r="Q22" s="129" t="s">
        <v>293</v>
      </c>
      <c r="R22" s="129" t="s">
        <v>294</v>
      </c>
      <c r="S22" s="129" t="s">
        <v>199</v>
      </c>
      <c r="T22" s="129" t="s">
        <v>232</v>
      </c>
      <c r="U22" s="129">
        <v>2</v>
      </c>
      <c r="V22" s="129" t="s">
        <v>233</v>
      </c>
      <c r="W22" s="129">
        <v>23</v>
      </c>
      <c r="X22" s="129" t="s">
        <v>295</v>
      </c>
      <c r="Y22" s="129" t="s">
        <v>232</v>
      </c>
      <c r="Z22" s="129" t="s">
        <v>235</v>
      </c>
      <c r="AA22" s="129" t="s">
        <v>232</v>
      </c>
      <c r="AB22" s="129"/>
      <c r="AC22" s="129" t="s">
        <v>232</v>
      </c>
      <c r="AD22" s="129" t="s">
        <v>261</v>
      </c>
      <c r="AE22" s="129" t="s">
        <v>312</v>
      </c>
      <c r="AF22" s="129" t="s">
        <v>263</v>
      </c>
      <c r="AG22" s="129" t="s">
        <v>297</v>
      </c>
      <c r="AH22" s="129" t="s">
        <v>232</v>
      </c>
    </row>
    <row r="23" spans="1:34" ht="19.5" customHeight="1" x14ac:dyDescent="0.25">
      <c r="A23" s="139" t="s">
        <v>51</v>
      </c>
      <c r="B23" s="139" t="s">
        <v>52</v>
      </c>
      <c r="C23" s="139" t="s">
        <v>252</v>
      </c>
      <c r="D23" s="139" t="s">
        <v>3872</v>
      </c>
      <c r="E23" s="139" t="s">
        <v>313</v>
      </c>
      <c r="F23" s="139" t="s">
        <v>199</v>
      </c>
      <c r="G23" s="139" t="s">
        <v>314</v>
      </c>
      <c r="H23" s="139" t="s">
        <v>315</v>
      </c>
      <c r="I23" s="139" t="s">
        <v>186</v>
      </c>
      <c r="J23" s="140">
        <v>289.45</v>
      </c>
      <c r="K23" s="140">
        <f>J23*(1-L23)</f>
        <v>278.68245999999999</v>
      </c>
      <c r="L23" s="142">
        <v>3.7199999999999997E-2</v>
      </c>
      <c r="M23" s="139" t="s">
        <v>199</v>
      </c>
      <c r="N23" s="129" t="s">
        <v>255</v>
      </c>
      <c r="O23" s="129" t="s">
        <v>256</v>
      </c>
      <c r="P23" s="129" t="s">
        <v>229</v>
      </c>
      <c r="Q23" s="129"/>
      <c r="R23" s="129"/>
      <c r="S23" s="129" t="s">
        <v>199</v>
      </c>
      <c r="T23" s="129" t="s">
        <v>232</v>
      </c>
      <c r="U23" s="129"/>
      <c r="V23" s="129"/>
      <c r="W23" s="129"/>
      <c r="X23" s="129" t="s">
        <v>295</v>
      </c>
      <c r="Y23" s="129" t="s">
        <v>232</v>
      </c>
      <c r="Z23" s="129" t="s">
        <v>235</v>
      </c>
      <c r="AA23" s="129" t="s">
        <v>232</v>
      </c>
      <c r="AB23" s="129"/>
      <c r="AC23" s="129" t="s">
        <v>232</v>
      </c>
      <c r="AD23" s="129"/>
      <c r="AE23" s="129" t="s">
        <v>262</v>
      </c>
      <c r="AF23" s="129" t="s">
        <v>263</v>
      </c>
      <c r="AG23" s="129" t="s">
        <v>297</v>
      </c>
      <c r="AH23" s="129" t="s">
        <v>232</v>
      </c>
    </row>
    <row r="24" spans="1:34" ht="19.5" customHeight="1" x14ac:dyDescent="0.25">
      <c r="A24" s="139" t="s">
        <v>51</v>
      </c>
      <c r="B24" s="139" t="s">
        <v>52</v>
      </c>
      <c r="C24" s="139" t="s">
        <v>252</v>
      </c>
      <c r="D24" s="139" t="s">
        <v>3872</v>
      </c>
      <c r="E24" s="143" t="s">
        <v>316</v>
      </c>
      <c r="F24" s="139" t="s">
        <v>199</v>
      </c>
      <c r="G24" s="139" t="s">
        <v>317</v>
      </c>
      <c r="H24" s="139" t="s">
        <v>318</v>
      </c>
      <c r="I24" s="139" t="s">
        <v>186</v>
      </c>
      <c r="J24" s="140">
        <v>42258.01</v>
      </c>
      <c r="K24" s="140">
        <f>J24*(1-L24)</f>
        <v>40686.012028000005</v>
      </c>
      <c r="L24" s="142">
        <v>3.7199999999999997E-2</v>
      </c>
      <c r="M24" s="139" t="s">
        <v>199</v>
      </c>
      <c r="N24" s="129" t="s">
        <v>255</v>
      </c>
      <c r="O24" s="129" t="s">
        <v>256</v>
      </c>
      <c r="P24" s="129" t="s">
        <v>229</v>
      </c>
      <c r="Q24" s="129" t="s">
        <v>319</v>
      </c>
      <c r="R24" s="129" t="s">
        <v>320</v>
      </c>
      <c r="S24" s="129" t="s">
        <v>321</v>
      </c>
      <c r="T24" s="129" t="s">
        <v>232</v>
      </c>
      <c r="U24" s="129"/>
      <c r="V24" s="129" t="s">
        <v>322</v>
      </c>
      <c r="W24" s="129"/>
      <c r="X24" s="129" t="s">
        <v>295</v>
      </c>
      <c r="Y24" s="129" t="s">
        <v>232</v>
      </c>
      <c r="Z24" s="129" t="s">
        <v>235</v>
      </c>
      <c r="AA24" s="129" t="s">
        <v>232</v>
      </c>
      <c r="AB24" s="129"/>
      <c r="AC24" s="129" t="s">
        <v>323</v>
      </c>
      <c r="AD24" s="129" t="s">
        <v>324</v>
      </c>
      <c r="AE24" s="129" t="s">
        <v>262</v>
      </c>
      <c r="AF24" s="129" t="s">
        <v>263</v>
      </c>
      <c r="AG24" s="129" t="s">
        <v>297</v>
      </c>
      <c r="AH24" s="129" t="s">
        <v>232</v>
      </c>
    </row>
    <row r="25" spans="1:34" ht="19.5" customHeight="1" x14ac:dyDescent="0.25">
      <c r="A25" s="139" t="s">
        <v>51</v>
      </c>
      <c r="B25" s="139" t="s">
        <v>52</v>
      </c>
      <c r="C25" s="139" t="s">
        <v>252</v>
      </c>
      <c r="D25" s="139" t="s">
        <v>3872</v>
      </c>
      <c r="E25" s="143" t="s">
        <v>325</v>
      </c>
      <c r="F25" s="139" t="s">
        <v>199</v>
      </c>
      <c r="G25" s="139" t="s">
        <v>326</v>
      </c>
      <c r="H25" s="139" t="s">
        <v>327</v>
      </c>
      <c r="I25" s="139" t="s">
        <v>186</v>
      </c>
      <c r="J25" s="140">
        <v>6736.93</v>
      </c>
      <c r="K25" s="140">
        <f>J25*(1-L25)</f>
        <v>6486.3162040000007</v>
      </c>
      <c r="L25" s="142">
        <v>3.7199999999999997E-2</v>
      </c>
      <c r="M25" s="139" t="s">
        <v>199</v>
      </c>
      <c r="N25" s="129" t="s">
        <v>255</v>
      </c>
      <c r="O25" s="129" t="s">
        <v>256</v>
      </c>
      <c r="P25" s="129" t="s">
        <v>229</v>
      </c>
      <c r="Q25" s="129">
        <v>19.2</v>
      </c>
      <c r="R25" s="129" t="s">
        <v>320</v>
      </c>
      <c r="S25" s="129" t="s">
        <v>199</v>
      </c>
      <c r="T25" s="129" t="s">
        <v>232</v>
      </c>
      <c r="U25" s="129">
        <v>1</v>
      </c>
      <c r="V25" s="129" t="s">
        <v>233</v>
      </c>
      <c r="W25" s="129">
        <v>23</v>
      </c>
      <c r="X25" s="129" t="s">
        <v>295</v>
      </c>
      <c r="Y25" s="129" t="s">
        <v>232</v>
      </c>
      <c r="Z25" s="129" t="s">
        <v>235</v>
      </c>
      <c r="AA25" s="129" t="s">
        <v>232</v>
      </c>
      <c r="AB25" s="129"/>
      <c r="AC25" s="129" t="s">
        <v>232</v>
      </c>
      <c r="AD25" s="129" t="s">
        <v>238</v>
      </c>
      <c r="AE25" s="129" t="s">
        <v>262</v>
      </c>
      <c r="AF25" s="129" t="s">
        <v>263</v>
      </c>
      <c r="AG25" s="129" t="s">
        <v>297</v>
      </c>
      <c r="AH25" s="129" t="s">
        <v>232</v>
      </c>
    </row>
    <row r="26" spans="1:34" ht="19.5" customHeight="1" x14ac:dyDescent="0.25">
      <c r="A26" s="139" t="s">
        <v>51</v>
      </c>
      <c r="B26" s="139" t="s">
        <v>52</v>
      </c>
      <c r="C26" s="139" t="s">
        <v>252</v>
      </c>
      <c r="D26" s="139" t="s">
        <v>3872</v>
      </c>
      <c r="E26" s="143" t="s">
        <v>328</v>
      </c>
      <c r="F26" s="139" t="s">
        <v>199</v>
      </c>
      <c r="G26" s="139" t="s">
        <v>326</v>
      </c>
      <c r="H26" s="139" t="s">
        <v>329</v>
      </c>
      <c r="I26" s="139" t="s">
        <v>186</v>
      </c>
      <c r="J26" s="140">
        <v>6736.93</v>
      </c>
      <c r="K26" s="140">
        <f>J26*(1-L26)</f>
        <v>6486.3162040000007</v>
      </c>
      <c r="L26" s="142">
        <v>3.7199999999999997E-2</v>
      </c>
      <c r="M26" s="139" t="s">
        <v>199</v>
      </c>
      <c r="N26" s="129" t="s">
        <v>255</v>
      </c>
      <c r="O26" s="129" t="s">
        <v>256</v>
      </c>
      <c r="P26" s="129" t="s">
        <v>229</v>
      </c>
      <c r="Q26" s="129">
        <v>19.2</v>
      </c>
      <c r="R26" s="129" t="s">
        <v>320</v>
      </c>
      <c r="S26" s="129" t="s">
        <v>199</v>
      </c>
      <c r="T26" s="129" t="s">
        <v>232</v>
      </c>
      <c r="U26" s="129">
        <v>1</v>
      </c>
      <c r="V26" s="129" t="s">
        <v>233</v>
      </c>
      <c r="W26" s="129">
        <v>23</v>
      </c>
      <c r="X26" s="129" t="s">
        <v>295</v>
      </c>
      <c r="Y26" s="129" t="s">
        <v>232</v>
      </c>
      <c r="Z26" s="129" t="s">
        <v>235</v>
      </c>
      <c r="AA26" s="129" t="s">
        <v>232</v>
      </c>
      <c r="AB26" s="129"/>
      <c r="AC26" s="129" t="s">
        <v>232</v>
      </c>
      <c r="AD26" s="129" t="s">
        <v>261</v>
      </c>
      <c r="AE26" s="129" t="s">
        <v>262</v>
      </c>
      <c r="AF26" s="129" t="s">
        <v>263</v>
      </c>
      <c r="AG26" s="129" t="s">
        <v>297</v>
      </c>
      <c r="AH26" s="129" t="s">
        <v>232</v>
      </c>
    </row>
    <row r="27" spans="1:34" ht="19.5" customHeight="1" x14ac:dyDescent="0.25">
      <c r="A27" s="139" t="s">
        <v>51</v>
      </c>
      <c r="B27" s="139" t="s">
        <v>52</v>
      </c>
      <c r="C27" s="139" t="s">
        <v>252</v>
      </c>
      <c r="D27" s="139" t="s">
        <v>3872</v>
      </c>
      <c r="E27" s="139" t="s">
        <v>330</v>
      </c>
      <c r="F27" s="139" t="s">
        <v>199</v>
      </c>
      <c r="G27" s="139" t="s">
        <v>326</v>
      </c>
      <c r="H27" s="139" t="s">
        <v>331</v>
      </c>
      <c r="I27" s="139" t="s">
        <v>186</v>
      </c>
      <c r="J27" s="140">
        <v>10644.82</v>
      </c>
      <c r="K27" s="140">
        <f>J27*(1-L27)</f>
        <v>10248.832695999999</v>
      </c>
      <c r="L27" s="142">
        <v>3.7199999999999997E-2</v>
      </c>
      <c r="M27" s="139" t="s">
        <v>199</v>
      </c>
      <c r="N27" s="129" t="s">
        <v>255</v>
      </c>
      <c r="O27" s="129" t="s">
        <v>256</v>
      </c>
      <c r="P27" s="129" t="s">
        <v>229</v>
      </c>
      <c r="Q27" s="129">
        <v>19.2</v>
      </c>
      <c r="R27" s="129" t="s">
        <v>320</v>
      </c>
      <c r="S27" s="129" t="s">
        <v>199</v>
      </c>
      <c r="T27" s="129" t="s">
        <v>232</v>
      </c>
      <c r="U27" s="129">
        <v>2</v>
      </c>
      <c r="V27" s="129" t="s">
        <v>233</v>
      </c>
      <c r="W27" s="129">
        <v>23</v>
      </c>
      <c r="X27" s="129" t="s">
        <v>295</v>
      </c>
      <c r="Y27" s="129" t="s">
        <v>232</v>
      </c>
      <c r="Z27" s="129" t="s">
        <v>235</v>
      </c>
      <c r="AA27" s="129" t="s">
        <v>232</v>
      </c>
      <c r="AB27" s="129"/>
      <c r="AC27" s="129" t="s">
        <v>232</v>
      </c>
      <c r="AD27" s="129" t="s">
        <v>261</v>
      </c>
      <c r="AE27" s="129" t="s">
        <v>262</v>
      </c>
      <c r="AF27" s="129" t="s">
        <v>263</v>
      </c>
      <c r="AG27" s="129" t="s">
        <v>297</v>
      </c>
      <c r="AH27" s="129" t="s">
        <v>232</v>
      </c>
    </row>
    <row r="28" spans="1:34" ht="19.5" customHeight="1" x14ac:dyDescent="0.25">
      <c r="A28" s="139" t="s">
        <v>51</v>
      </c>
      <c r="B28" s="139" t="s">
        <v>52</v>
      </c>
      <c r="C28" s="139" t="s">
        <v>252</v>
      </c>
      <c r="D28" s="139" t="s">
        <v>3872</v>
      </c>
      <c r="E28" s="139" t="s">
        <v>332</v>
      </c>
      <c r="F28" s="139" t="s">
        <v>199</v>
      </c>
      <c r="G28" s="139" t="s">
        <v>326</v>
      </c>
      <c r="H28" s="139" t="s">
        <v>333</v>
      </c>
      <c r="I28" s="139" t="s">
        <v>186</v>
      </c>
      <c r="J28" s="140">
        <v>10644.82</v>
      </c>
      <c r="K28" s="140">
        <f>J28*(1-L28)</f>
        <v>10248.832695999999</v>
      </c>
      <c r="L28" s="142">
        <v>3.7199999999999997E-2</v>
      </c>
      <c r="M28" s="139" t="s">
        <v>199</v>
      </c>
      <c r="N28" s="129" t="s">
        <v>255</v>
      </c>
      <c r="O28" s="129" t="s">
        <v>256</v>
      </c>
      <c r="P28" s="129" t="s">
        <v>229</v>
      </c>
      <c r="Q28" s="129">
        <v>19.2</v>
      </c>
      <c r="R28" s="129" t="s">
        <v>320</v>
      </c>
      <c r="S28" s="129" t="s">
        <v>199</v>
      </c>
      <c r="T28" s="129" t="s">
        <v>232</v>
      </c>
      <c r="U28" s="129">
        <v>2</v>
      </c>
      <c r="V28" s="129" t="s">
        <v>233</v>
      </c>
      <c r="W28" s="129">
        <v>23</v>
      </c>
      <c r="X28" s="129" t="s">
        <v>295</v>
      </c>
      <c r="Y28" s="129" t="s">
        <v>232</v>
      </c>
      <c r="Z28" s="129" t="s">
        <v>235</v>
      </c>
      <c r="AA28" s="129" t="s">
        <v>232</v>
      </c>
      <c r="AB28" s="129"/>
      <c r="AC28" s="129" t="s">
        <v>232</v>
      </c>
      <c r="AD28" s="129" t="s">
        <v>238</v>
      </c>
      <c r="AE28" s="129" t="s">
        <v>262</v>
      </c>
      <c r="AF28" s="129" t="s">
        <v>263</v>
      </c>
      <c r="AG28" s="129" t="s">
        <v>297</v>
      </c>
      <c r="AH28" s="129" t="s">
        <v>232</v>
      </c>
    </row>
    <row r="29" spans="1:34" ht="19.5" customHeight="1" x14ac:dyDescent="0.25">
      <c r="A29" s="139" t="s">
        <v>51</v>
      </c>
      <c r="B29" s="139" t="s">
        <v>52</v>
      </c>
      <c r="C29" s="139" t="s">
        <v>252</v>
      </c>
      <c r="D29" s="139" t="s">
        <v>3872</v>
      </c>
      <c r="E29" s="139" t="s">
        <v>334</v>
      </c>
      <c r="F29" s="139" t="s">
        <v>199</v>
      </c>
      <c r="G29" s="139" t="s">
        <v>335</v>
      </c>
      <c r="H29" s="139" t="s">
        <v>336</v>
      </c>
      <c r="I29" s="139" t="s">
        <v>186</v>
      </c>
      <c r="J29" s="140">
        <v>49867.61</v>
      </c>
      <c r="K29" s="140">
        <f>J29*(1-L29)</f>
        <v>48012.534908000001</v>
      </c>
      <c r="L29" s="142">
        <v>3.7199999999999997E-2</v>
      </c>
      <c r="M29" s="139" t="s">
        <v>199</v>
      </c>
      <c r="N29" s="129" t="s">
        <v>255</v>
      </c>
      <c r="O29" s="129" t="s">
        <v>256</v>
      </c>
      <c r="P29" s="129" t="s">
        <v>229</v>
      </c>
      <c r="Q29" s="129" t="s">
        <v>319</v>
      </c>
      <c r="R29" s="129" t="s">
        <v>320</v>
      </c>
      <c r="S29" s="129" t="s">
        <v>321</v>
      </c>
      <c r="T29" s="129" t="s">
        <v>232</v>
      </c>
      <c r="U29" s="129">
        <v>1</v>
      </c>
      <c r="V29" s="129" t="s">
        <v>322</v>
      </c>
      <c r="W29" s="129" t="s">
        <v>337</v>
      </c>
      <c r="X29" s="129" t="s">
        <v>295</v>
      </c>
      <c r="Y29" s="129" t="s">
        <v>232</v>
      </c>
      <c r="Z29" s="129" t="s">
        <v>235</v>
      </c>
      <c r="AA29" s="129" t="s">
        <v>232</v>
      </c>
      <c r="AB29" s="129"/>
      <c r="AC29" s="129" t="s">
        <v>323</v>
      </c>
      <c r="AD29" s="129" t="s">
        <v>324</v>
      </c>
      <c r="AE29" s="129" t="s">
        <v>262</v>
      </c>
      <c r="AF29" s="129" t="s">
        <v>263</v>
      </c>
      <c r="AG29" s="129" t="s">
        <v>297</v>
      </c>
      <c r="AH29" s="129" t="s">
        <v>232</v>
      </c>
    </row>
    <row r="30" spans="1:34" ht="19.5" customHeight="1" x14ac:dyDescent="0.25">
      <c r="A30" s="139" t="s">
        <v>51</v>
      </c>
      <c r="B30" s="139" t="s">
        <v>52</v>
      </c>
      <c r="C30" s="139" t="s">
        <v>252</v>
      </c>
      <c r="D30" s="139" t="s">
        <v>3872</v>
      </c>
      <c r="E30" s="139" t="s">
        <v>338</v>
      </c>
      <c r="F30" s="139" t="s">
        <v>199</v>
      </c>
      <c r="G30" s="139" t="s">
        <v>335</v>
      </c>
      <c r="H30" s="139" t="s">
        <v>339</v>
      </c>
      <c r="I30" s="139" t="s">
        <v>186</v>
      </c>
      <c r="J30" s="140">
        <v>49867.61</v>
      </c>
      <c r="K30" s="140">
        <f>J30*(1-L30)</f>
        <v>48012.534908000001</v>
      </c>
      <c r="L30" s="142">
        <v>3.7199999999999997E-2</v>
      </c>
      <c r="M30" s="139" t="s">
        <v>199</v>
      </c>
      <c r="N30" s="129" t="s">
        <v>255</v>
      </c>
      <c r="O30" s="129" t="s">
        <v>256</v>
      </c>
      <c r="P30" s="129" t="s">
        <v>229</v>
      </c>
      <c r="Q30" s="129" t="s">
        <v>319</v>
      </c>
      <c r="R30" s="129" t="s">
        <v>320</v>
      </c>
      <c r="S30" s="129" t="s">
        <v>321</v>
      </c>
      <c r="T30" s="129" t="s">
        <v>232</v>
      </c>
      <c r="U30" s="129">
        <v>1</v>
      </c>
      <c r="V30" s="129" t="s">
        <v>322</v>
      </c>
      <c r="W30" s="129" t="s">
        <v>337</v>
      </c>
      <c r="X30" s="129" t="s">
        <v>295</v>
      </c>
      <c r="Y30" s="129" t="s">
        <v>232</v>
      </c>
      <c r="Z30" s="129" t="s">
        <v>235</v>
      </c>
      <c r="AA30" s="129" t="s">
        <v>232</v>
      </c>
      <c r="AB30" s="129"/>
      <c r="AC30" s="129" t="s">
        <v>323</v>
      </c>
      <c r="AD30" s="129" t="s">
        <v>324</v>
      </c>
      <c r="AE30" s="129" t="s">
        <v>262</v>
      </c>
      <c r="AF30" s="129" t="s">
        <v>263</v>
      </c>
      <c r="AG30" s="129" t="s">
        <v>297</v>
      </c>
      <c r="AH30" s="129" t="s">
        <v>232</v>
      </c>
    </row>
    <row r="31" spans="1:34" ht="19.5" customHeight="1" x14ac:dyDescent="0.25">
      <c r="A31" s="139" t="s">
        <v>51</v>
      </c>
      <c r="B31" s="139" t="s">
        <v>52</v>
      </c>
      <c r="C31" s="139" t="s">
        <v>252</v>
      </c>
      <c r="D31" s="139" t="s">
        <v>3872</v>
      </c>
      <c r="E31" s="139" t="s">
        <v>340</v>
      </c>
      <c r="F31" s="139" t="s">
        <v>199</v>
      </c>
      <c r="G31" s="139" t="s">
        <v>335</v>
      </c>
      <c r="H31" s="139" t="s">
        <v>341</v>
      </c>
      <c r="I31" s="139" t="s">
        <v>186</v>
      </c>
      <c r="J31" s="140">
        <v>50347.1</v>
      </c>
      <c r="K31" s="140">
        <f>J31*(1-L31)</f>
        <v>48474.187879999998</v>
      </c>
      <c r="L31" s="142">
        <v>3.7199999999999997E-2</v>
      </c>
      <c r="M31" s="139" t="s">
        <v>199</v>
      </c>
      <c r="N31" s="129" t="s">
        <v>255</v>
      </c>
      <c r="O31" s="129" t="s">
        <v>256</v>
      </c>
      <c r="P31" s="129" t="s">
        <v>229</v>
      </c>
      <c r="Q31" s="129" t="s">
        <v>342</v>
      </c>
      <c r="R31" s="129" t="s">
        <v>320</v>
      </c>
      <c r="S31" s="129" t="s">
        <v>321</v>
      </c>
      <c r="T31" s="129" t="s">
        <v>232</v>
      </c>
      <c r="U31" s="129">
        <v>1</v>
      </c>
      <c r="V31" s="129" t="s">
        <v>322</v>
      </c>
      <c r="W31" s="129" t="s">
        <v>337</v>
      </c>
      <c r="X31" s="129" t="s">
        <v>295</v>
      </c>
      <c r="Y31" s="129" t="s">
        <v>232</v>
      </c>
      <c r="Z31" s="129" t="s">
        <v>235</v>
      </c>
      <c r="AA31" s="129" t="s">
        <v>232</v>
      </c>
      <c r="AB31" s="129"/>
      <c r="AC31" s="129" t="s">
        <v>323</v>
      </c>
      <c r="AD31" s="129" t="s">
        <v>324</v>
      </c>
      <c r="AE31" s="129" t="s">
        <v>262</v>
      </c>
      <c r="AF31" s="129" t="s">
        <v>263</v>
      </c>
      <c r="AG31" s="129" t="s">
        <v>297</v>
      </c>
      <c r="AH31" s="129" t="s">
        <v>232</v>
      </c>
    </row>
    <row r="32" spans="1:34" ht="19.5" customHeight="1" x14ac:dyDescent="0.25">
      <c r="A32" s="139" t="s">
        <v>51</v>
      </c>
      <c r="B32" s="139" t="s">
        <v>52</v>
      </c>
      <c r="C32" s="139" t="s">
        <v>252</v>
      </c>
      <c r="D32" s="139" t="s">
        <v>3872</v>
      </c>
      <c r="E32" s="139" t="s">
        <v>343</v>
      </c>
      <c r="F32" s="139" t="s">
        <v>199</v>
      </c>
      <c r="G32" s="139" t="s">
        <v>344</v>
      </c>
      <c r="H32" s="139" t="s">
        <v>345</v>
      </c>
      <c r="I32" s="139" t="s">
        <v>186</v>
      </c>
      <c r="J32" s="140">
        <v>52284.27</v>
      </c>
      <c r="K32" s="140">
        <f>J32*(1-L32)</f>
        <v>50339.295155999993</v>
      </c>
      <c r="L32" s="142">
        <v>3.7199999999999997E-2</v>
      </c>
      <c r="M32" s="139" t="s">
        <v>199</v>
      </c>
      <c r="N32" s="129" t="s">
        <v>255</v>
      </c>
      <c r="O32" s="129" t="s">
        <v>256</v>
      </c>
      <c r="P32" s="129" t="s">
        <v>229</v>
      </c>
      <c r="Q32" s="129" t="s">
        <v>319</v>
      </c>
      <c r="R32" s="129" t="s">
        <v>320</v>
      </c>
      <c r="S32" s="129" t="s">
        <v>321</v>
      </c>
      <c r="T32" s="129" t="s">
        <v>232</v>
      </c>
      <c r="U32" s="129">
        <v>1</v>
      </c>
      <c r="V32" s="129" t="s">
        <v>322</v>
      </c>
      <c r="W32" s="129" t="s">
        <v>337</v>
      </c>
      <c r="X32" s="129" t="s">
        <v>295</v>
      </c>
      <c r="Y32" s="129" t="s">
        <v>232</v>
      </c>
      <c r="Z32" s="129" t="s">
        <v>235</v>
      </c>
      <c r="AA32" s="129" t="s">
        <v>232</v>
      </c>
      <c r="AB32" s="129"/>
      <c r="AC32" s="129" t="s">
        <v>323</v>
      </c>
      <c r="AD32" s="129" t="s">
        <v>324</v>
      </c>
      <c r="AE32" s="129" t="s">
        <v>262</v>
      </c>
      <c r="AF32" s="129" t="s">
        <v>263</v>
      </c>
      <c r="AG32" s="129" t="s">
        <v>297</v>
      </c>
      <c r="AH32" s="129" t="s">
        <v>232</v>
      </c>
    </row>
    <row r="33" spans="1:34" ht="19.5" customHeight="1" x14ac:dyDescent="0.25">
      <c r="A33" s="139" t="s">
        <v>51</v>
      </c>
      <c r="B33" s="139" t="s">
        <v>52</v>
      </c>
      <c r="C33" s="139" t="s">
        <v>252</v>
      </c>
      <c r="D33" s="139" t="s">
        <v>3872</v>
      </c>
      <c r="E33" s="139" t="s">
        <v>346</v>
      </c>
      <c r="F33" s="139" t="s">
        <v>199</v>
      </c>
      <c r="G33" s="139" t="s">
        <v>347</v>
      </c>
      <c r="H33" s="139" t="s">
        <v>348</v>
      </c>
      <c r="I33" s="139" t="s">
        <v>186</v>
      </c>
      <c r="J33" s="140">
        <v>52284.27</v>
      </c>
      <c r="K33" s="140">
        <f>J33*(1-L33)</f>
        <v>50339.295155999993</v>
      </c>
      <c r="L33" s="142">
        <v>3.7199999999999997E-2</v>
      </c>
      <c r="M33" s="139" t="s">
        <v>199</v>
      </c>
      <c r="N33" s="129" t="s">
        <v>255</v>
      </c>
      <c r="O33" s="129" t="s">
        <v>256</v>
      </c>
      <c r="P33" s="129" t="s">
        <v>229</v>
      </c>
      <c r="Q33" s="129" t="s">
        <v>319</v>
      </c>
      <c r="R33" s="129" t="s">
        <v>320</v>
      </c>
      <c r="S33" s="129" t="s">
        <v>321</v>
      </c>
      <c r="T33" s="129" t="s">
        <v>232</v>
      </c>
      <c r="U33" s="129">
        <v>1</v>
      </c>
      <c r="V33" s="129" t="s">
        <v>322</v>
      </c>
      <c r="W33" s="129" t="s">
        <v>337</v>
      </c>
      <c r="X33" s="129" t="s">
        <v>295</v>
      </c>
      <c r="Y33" s="129" t="s">
        <v>232</v>
      </c>
      <c r="Z33" s="129" t="s">
        <v>235</v>
      </c>
      <c r="AA33" s="129" t="s">
        <v>232</v>
      </c>
      <c r="AB33" s="129"/>
      <c r="AC33" s="129" t="s">
        <v>323</v>
      </c>
      <c r="AD33" s="129" t="s">
        <v>324</v>
      </c>
      <c r="AE33" s="129" t="s">
        <v>262</v>
      </c>
      <c r="AF33" s="129" t="s">
        <v>263</v>
      </c>
      <c r="AG33" s="129" t="s">
        <v>297</v>
      </c>
      <c r="AH33" s="129" t="s">
        <v>232</v>
      </c>
    </row>
    <row r="34" spans="1:34" ht="19.5" customHeight="1" x14ac:dyDescent="0.25">
      <c r="A34" s="139" t="s">
        <v>51</v>
      </c>
      <c r="B34" s="139" t="s">
        <v>52</v>
      </c>
      <c r="C34" s="139" t="s">
        <v>252</v>
      </c>
      <c r="D34" s="139" t="s">
        <v>3872</v>
      </c>
      <c r="E34" s="139" t="s">
        <v>349</v>
      </c>
      <c r="F34" s="139" t="s">
        <v>199</v>
      </c>
      <c r="G34" s="139" t="s">
        <v>347</v>
      </c>
      <c r="H34" s="139" t="s">
        <v>350</v>
      </c>
      <c r="I34" s="139" t="s">
        <v>186</v>
      </c>
      <c r="J34" s="140">
        <v>52284.27</v>
      </c>
      <c r="K34" s="140">
        <f>J34*(1-L34)</f>
        <v>50339.295155999993</v>
      </c>
      <c r="L34" s="142">
        <v>3.7199999999999997E-2</v>
      </c>
      <c r="M34" s="139" t="s">
        <v>199</v>
      </c>
      <c r="N34" s="129" t="s">
        <v>255</v>
      </c>
      <c r="O34" s="129" t="s">
        <v>256</v>
      </c>
      <c r="P34" s="129" t="s">
        <v>229</v>
      </c>
      <c r="Q34" s="129" t="s">
        <v>319</v>
      </c>
      <c r="R34" s="129" t="s">
        <v>320</v>
      </c>
      <c r="S34" s="129" t="s">
        <v>321</v>
      </c>
      <c r="T34" s="129" t="s">
        <v>232</v>
      </c>
      <c r="U34" s="129">
        <v>1</v>
      </c>
      <c r="V34" s="129" t="s">
        <v>322</v>
      </c>
      <c r="W34" s="129" t="s">
        <v>337</v>
      </c>
      <c r="X34" s="129" t="s">
        <v>295</v>
      </c>
      <c r="Y34" s="129" t="s">
        <v>232</v>
      </c>
      <c r="Z34" s="129" t="s">
        <v>235</v>
      </c>
      <c r="AA34" s="129" t="s">
        <v>232</v>
      </c>
      <c r="AB34" s="129"/>
      <c r="AC34" s="129" t="s">
        <v>323</v>
      </c>
      <c r="AD34" s="129" t="s">
        <v>324</v>
      </c>
      <c r="AE34" s="129" t="s">
        <v>262</v>
      </c>
      <c r="AF34" s="129" t="s">
        <v>263</v>
      </c>
      <c r="AG34" s="129" t="s">
        <v>297</v>
      </c>
      <c r="AH34" s="129" t="s">
        <v>232</v>
      </c>
    </row>
    <row r="35" spans="1:34" ht="19.5" customHeight="1" x14ac:dyDescent="0.25">
      <c r="A35" s="139" t="s">
        <v>51</v>
      </c>
      <c r="B35" s="139" t="s">
        <v>52</v>
      </c>
      <c r="C35" s="139" t="s">
        <v>252</v>
      </c>
      <c r="D35" s="139" t="s">
        <v>3872</v>
      </c>
      <c r="E35" s="139" t="s">
        <v>351</v>
      </c>
      <c r="F35" s="139" t="s">
        <v>199</v>
      </c>
      <c r="G35" s="139" t="s">
        <v>352</v>
      </c>
      <c r="H35" s="139" t="s">
        <v>353</v>
      </c>
      <c r="I35" s="139" t="s">
        <v>186</v>
      </c>
      <c r="J35" s="140">
        <v>52284.27</v>
      </c>
      <c r="K35" s="140">
        <f>J35*(1-L35)</f>
        <v>50339.295155999993</v>
      </c>
      <c r="L35" s="142">
        <v>3.7199999999999997E-2</v>
      </c>
      <c r="M35" s="139" t="s">
        <v>199</v>
      </c>
      <c r="N35" s="129" t="s">
        <v>255</v>
      </c>
      <c r="O35" s="129" t="s">
        <v>256</v>
      </c>
      <c r="P35" s="129" t="s">
        <v>229</v>
      </c>
      <c r="Q35" s="129" t="s">
        <v>319</v>
      </c>
      <c r="R35" s="129" t="s">
        <v>320</v>
      </c>
      <c r="S35" s="129" t="s">
        <v>321</v>
      </c>
      <c r="T35" s="129" t="s">
        <v>232</v>
      </c>
      <c r="U35" s="129">
        <v>1</v>
      </c>
      <c r="V35" s="129" t="s">
        <v>322</v>
      </c>
      <c r="W35" s="129" t="s">
        <v>337</v>
      </c>
      <c r="X35" s="129" t="s">
        <v>295</v>
      </c>
      <c r="Y35" s="129" t="s">
        <v>232</v>
      </c>
      <c r="Z35" s="129" t="s">
        <v>235</v>
      </c>
      <c r="AA35" s="129" t="s">
        <v>232</v>
      </c>
      <c r="AB35" s="129"/>
      <c r="AC35" s="129" t="s">
        <v>323</v>
      </c>
      <c r="AD35" s="129" t="s">
        <v>324</v>
      </c>
      <c r="AE35" s="129" t="s">
        <v>262</v>
      </c>
      <c r="AF35" s="129" t="s">
        <v>263</v>
      </c>
      <c r="AG35" s="129" t="s">
        <v>297</v>
      </c>
      <c r="AH35" s="129" t="s">
        <v>232</v>
      </c>
    </row>
    <row r="36" spans="1:34" ht="19.5" customHeight="1" x14ac:dyDescent="0.25">
      <c r="A36" s="139" t="s">
        <v>51</v>
      </c>
      <c r="B36" s="139" t="s">
        <v>52</v>
      </c>
      <c r="C36" s="139" t="s">
        <v>252</v>
      </c>
      <c r="D36" s="139" t="s">
        <v>3872</v>
      </c>
      <c r="E36" s="139" t="s">
        <v>354</v>
      </c>
      <c r="F36" s="139" t="s">
        <v>199</v>
      </c>
      <c r="G36" s="139" t="s">
        <v>335</v>
      </c>
      <c r="H36" s="139" t="s">
        <v>355</v>
      </c>
      <c r="I36" s="139" t="s">
        <v>186</v>
      </c>
      <c r="J36" s="140">
        <v>52984.33</v>
      </c>
      <c r="K36" s="140">
        <f>J36*(1-L36)</f>
        <v>51013.312923999998</v>
      </c>
      <c r="L36" s="142">
        <v>3.7199999999999997E-2</v>
      </c>
      <c r="M36" s="139" t="s">
        <v>199</v>
      </c>
      <c r="N36" s="129" t="s">
        <v>255</v>
      </c>
      <c r="O36" s="129" t="s">
        <v>256</v>
      </c>
      <c r="P36" s="129" t="s">
        <v>229</v>
      </c>
      <c r="Q36" s="129" t="s">
        <v>342</v>
      </c>
      <c r="R36" s="129" t="s">
        <v>320</v>
      </c>
      <c r="S36" s="129" t="s">
        <v>321</v>
      </c>
      <c r="T36" s="129" t="s">
        <v>232</v>
      </c>
      <c r="U36" s="129">
        <v>1</v>
      </c>
      <c r="V36" s="129" t="s">
        <v>322</v>
      </c>
      <c r="W36" s="129" t="s">
        <v>337</v>
      </c>
      <c r="X36" s="129" t="s">
        <v>295</v>
      </c>
      <c r="Y36" s="129" t="s">
        <v>232</v>
      </c>
      <c r="Z36" s="129" t="s">
        <v>235</v>
      </c>
      <c r="AA36" s="129" t="s">
        <v>232</v>
      </c>
      <c r="AB36" s="129"/>
      <c r="AC36" s="129" t="s">
        <v>323</v>
      </c>
      <c r="AD36" s="129" t="s">
        <v>324</v>
      </c>
      <c r="AE36" s="129" t="s">
        <v>262</v>
      </c>
      <c r="AF36" s="129" t="s">
        <v>263</v>
      </c>
      <c r="AG36" s="129" t="s">
        <v>297</v>
      </c>
      <c r="AH36" s="129" t="s">
        <v>232</v>
      </c>
    </row>
    <row r="37" spans="1:34" ht="19.5" customHeight="1" x14ac:dyDescent="0.25">
      <c r="A37" s="139" t="s">
        <v>51</v>
      </c>
      <c r="B37" s="139" t="s">
        <v>52</v>
      </c>
      <c r="C37" s="139" t="s">
        <v>252</v>
      </c>
      <c r="D37" s="139" t="s">
        <v>3872</v>
      </c>
      <c r="E37" s="139" t="s">
        <v>356</v>
      </c>
      <c r="F37" s="139" t="s">
        <v>199</v>
      </c>
      <c r="G37" s="139" t="s">
        <v>335</v>
      </c>
      <c r="H37" s="139" t="s">
        <v>357</v>
      </c>
      <c r="I37" s="139" t="s">
        <v>186</v>
      </c>
      <c r="J37" s="140">
        <v>52984.33</v>
      </c>
      <c r="K37" s="140">
        <f>J37*(1-L37)</f>
        <v>51013.312923999998</v>
      </c>
      <c r="L37" s="142">
        <v>3.7199999999999997E-2</v>
      </c>
      <c r="M37" s="139" t="s">
        <v>199</v>
      </c>
      <c r="N37" s="129" t="s">
        <v>255</v>
      </c>
      <c r="O37" s="129" t="s">
        <v>256</v>
      </c>
      <c r="P37" s="129" t="s">
        <v>229</v>
      </c>
      <c r="Q37" s="129" t="s">
        <v>342</v>
      </c>
      <c r="R37" s="129" t="s">
        <v>320</v>
      </c>
      <c r="S37" s="129" t="s">
        <v>321</v>
      </c>
      <c r="T37" s="129" t="s">
        <v>232</v>
      </c>
      <c r="U37" s="129">
        <v>1</v>
      </c>
      <c r="V37" s="129" t="s">
        <v>322</v>
      </c>
      <c r="W37" s="129" t="s">
        <v>337</v>
      </c>
      <c r="X37" s="129" t="s">
        <v>295</v>
      </c>
      <c r="Y37" s="129" t="s">
        <v>232</v>
      </c>
      <c r="Z37" s="129" t="s">
        <v>235</v>
      </c>
      <c r="AA37" s="129" t="s">
        <v>232</v>
      </c>
      <c r="AB37" s="129"/>
      <c r="AC37" s="129" t="s">
        <v>323</v>
      </c>
      <c r="AD37" s="129" t="s">
        <v>324</v>
      </c>
      <c r="AE37" s="129" t="s">
        <v>262</v>
      </c>
      <c r="AF37" s="129" t="s">
        <v>263</v>
      </c>
      <c r="AG37" s="129" t="s">
        <v>297</v>
      </c>
      <c r="AH37" s="129" t="s">
        <v>232</v>
      </c>
    </row>
    <row r="38" spans="1:34" ht="19.5" customHeight="1" x14ac:dyDescent="0.3">
      <c r="A38" s="144" t="s">
        <v>63</v>
      </c>
      <c r="B38" s="144" t="s">
        <v>197</v>
      </c>
      <c r="C38" s="144" t="s">
        <v>197</v>
      </c>
      <c r="D38" s="139" t="s">
        <v>3873</v>
      </c>
      <c r="E38" s="139" t="s">
        <v>765</v>
      </c>
      <c r="F38" s="129" t="s">
        <v>199</v>
      </c>
      <c r="G38" s="129" t="s">
        <v>766</v>
      </c>
      <c r="H38" s="139" t="s">
        <v>767</v>
      </c>
      <c r="I38" s="145" t="s">
        <v>186</v>
      </c>
      <c r="J38" s="146">
        <f>(64300+(6109))*0.98</f>
        <v>69000.819999999992</v>
      </c>
      <c r="K38" s="146">
        <f>((64300+(6109))*0.98)*0.9975</f>
        <v>68828.317949999997</v>
      </c>
      <c r="L38" s="142">
        <v>2.5000000000000001E-3</v>
      </c>
      <c r="M38" s="129" t="s">
        <v>202</v>
      </c>
      <c r="N38" s="144" t="s">
        <v>755</v>
      </c>
      <c r="O38" s="144" t="s">
        <v>756</v>
      </c>
      <c r="P38" s="129" t="s">
        <v>229</v>
      </c>
      <c r="Q38" s="147" t="s">
        <v>757</v>
      </c>
      <c r="R38" s="147" t="s">
        <v>758</v>
      </c>
      <c r="S38" s="147" t="s">
        <v>759</v>
      </c>
      <c r="T38" s="148" t="s">
        <v>232</v>
      </c>
      <c r="U38" s="148">
        <v>1</v>
      </c>
      <c r="V38" s="147" t="s">
        <v>233</v>
      </c>
      <c r="W38" s="144" t="s">
        <v>768</v>
      </c>
      <c r="X38" s="143" t="s">
        <v>769</v>
      </c>
      <c r="Y38" s="149" t="s">
        <v>237</v>
      </c>
      <c r="Z38" s="149" t="s">
        <v>199</v>
      </c>
      <c r="AA38" s="144" t="s">
        <v>232</v>
      </c>
      <c r="AB38" s="144" t="s">
        <v>232</v>
      </c>
      <c r="AC38" s="144" t="s">
        <v>237</v>
      </c>
      <c r="AD38" s="147" t="s">
        <v>761</v>
      </c>
      <c r="AE38" s="139" t="s">
        <v>762</v>
      </c>
      <c r="AF38" s="129" t="s">
        <v>763</v>
      </c>
      <c r="AG38" s="130" t="s">
        <v>297</v>
      </c>
      <c r="AH38" s="130" t="s">
        <v>241</v>
      </c>
    </row>
    <row r="39" spans="1:34" ht="19.5" customHeight="1" x14ac:dyDescent="0.3">
      <c r="A39" s="144" t="s">
        <v>63</v>
      </c>
      <c r="B39" s="144" t="s">
        <v>197</v>
      </c>
      <c r="C39" s="144" t="s">
        <v>197</v>
      </c>
      <c r="D39" s="139" t="s">
        <v>3873</v>
      </c>
      <c r="E39" s="129" t="s">
        <v>770</v>
      </c>
      <c r="F39" s="129" t="s">
        <v>199</v>
      </c>
      <c r="G39" s="129" t="s">
        <v>771</v>
      </c>
      <c r="H39" s="129" t="s">
        <v>772</v>
      </c>
      <c r="I39" s="145" t="s">
        <v>186</v>
      </c>
      <c r="J39" s="146">
        <f>(64300+(8835))*0.98</f>
        <v>71672.3</v>
      </c>
      <c r="K39" s="146">
        <f>((64300+(8835))*0.98)*0.9975</f>
        <v>71493.119250000003</v>
      </c>
      <c r="L39" s="142">
        <v>2.5000000000000001E-3</v>
      </c>
      <c r="M39" s="129" t="s">
        <v>202</v>
      </c>
      <c r="N39" s="144" t="s">
        <v>755</v>
      </c>
      <c r="O39" s="144" t="s">
        <v>756</v>
      </c>
      <c r="P39" s="129" t="s">
        <v>229</v>
      </c>
      <c r="Q39" s="147" t="s">
        <v>764</v>
      </c>
      <c r="R39" s="147" t="s">
        <v>758</v>
      </c>
      <c r="S39" s="147" t="s">
        <v>759</v>
      </c>
      <c r="T39" s="148" t="s">
        <v>232</v>
      </c>
      <c r="U39" s="148">
        <v>2</v>
      </c>
      <c r="V39" s="147" t="s">
        <v>233</v>
      </c>
      <c r="W39" s="144" t="s">
        <v>768</v>
      </c>
      <c r="X39" s="143" t="s">
        <v>769</v>
      </c>
      <c r="Y39" s="149" t="s">
        <v>237</v>
      </c>
      <c r="Z39" s="149" t="s">
        <v>199</v>
      </c>
      <c r="AA39" s="144" t="s">
        <v>232</v>
      </c>
      <c r="AB39" s="144" t="s">
        <v>232</v>
      </c>
      <c r="AC39" s="144" t="s">
        <v>237</v>
      </c>
      <c r="AD39" s="147" t="s">
        <v>761</v>
      </c>
      <c r="AE39" s="139" t="s">
        <v>762</v>
      </c>
      <c r="AF39" s="129" t="s">
        <v>763</v>
      </c>
      <c r="AG39" s="130" t="s">
        <v>297</v>
      </c>
      <c r="AH39" s="130" t="s">
        <v>241</v>
      </c>
    </row>
    <row r="40" spans="1:34" ht="19.5" customHeight="1" x14ac:dyDescent="0.25">
      <c r="A40" s="64" t="s">
        <v>71</v>
      </c>
      <c r="B40" s="28" t="s">
        <v>72</v>
      </c>
      <c r="C40" s="28" t="s">
        <v>252</v>
      </c>
      <c r="D40" s="21" t="s">
        <v>3879</v>
      </c>
      <c r="E40" s="28" t="s">
        <v>291</v>
      </c>
      <c r="F40" s="28" t="s">
        <v>3951</v>
      </c>
      <c r="G40" s="28" t="s">
        <v>291</v>
      </c>
      <c r="H40" s="181" t="s">
        <v>3952</v>
      </c>
      <c r="I40" s="28" t="s">
        <v>186</v>
      </c>
      <c r="J40" s="182">
        <v>4946.8999999999996</v>
      </c>
      <c r="K40" s="182">
        <v>4798.4929999999995</v>
      </c>
      <c r="L40" s="50">
        <v>0.03</v>
      </c>
      <c r="M40" s="28" t="s">
        <v>199</v>
      </c>
      <c r="N40" s="35" t="s">
        <v>3762</v>
      </c>
      <c r="O40" s="35" t="s">
        <v>3763</v>
      </c>
      <c r="P40" s="35" t="s">
        <v>229</v>
      </c>
      <c r="Q40" s="35" t="s">
        <v>293</v>
      </c>
      <c r="R40" s="35" t="s">
        <v>294</v>
      </c>
      <c r="S40" s="35" t="s">
        <v>199</v>
      </c>
      <c r="T40" s="35" t="s">
        <v>232</v>
      </c>
      <c r="U40" s="35">
        <v>1</v>
      </c>
      <c r="V40" s="35" t="s">
        <v>233</v>
      </c>
      <c r="W40" s="35" t="s">
        <v>3765</v>
      </c>
      <c r="X40" s="35" t="s">
        <v>295</v>
      </c>
      <c r="Y40" s="35" t="s">
        <v>232</v>
      </c>
      <c r="Z40" s="35" t="s">
        <v>235</v>
      </c>
      <c r="AA40" s="35" t="s">
        <v>232</v>
      </c>
      <c r="AB40" s="35" t="s">
        <v>3953</v>
      </c>
      <c r="AC40" s="35" t="s">
        <v>237</v>
      </c>
      <c r="AD40" s="35" t="s">
        <v>238</v>
      </c>
      <c r="AE40" s="44" t="s">
        <v>3954</v>
      </c>
      <c r="AF40" s="35" t="s">
        <v>3792</v>
      </c>
      <c r="AG40" s="35" t="s">
        <v>297</v>
      </c>
      <c r="AH40" s="35" t="s">
        <v>232</v>
      </c>
    </row>
    <row r="41" spans="1:34" ht="19.5" customHeight="1" x14ac:dyDescent="0.25">
      <c r="A41" s="64" t="s">
        <v>71</v>
      </c>
      <c r="B41" s="28" t="s">
        <v>72</v>
      </c>
      <c r="C41" s="28" t="s">
        <v>252</v>
      </c>
      <c r="D41" s="21" t="s">
        <v>3879</v>
      </c>
      <c r="E41" s="28" t="s">
        <v>298</v>
      </c>
      <c r="F41" s="28" t="s">
        <v>3955</v>
      </c>
      <c r="G41" s="28" t="s">
        <v>298</v>
      </c>
      <c r="H41" s="181" t="s">
        <v>3956</v>
      </c>
      <c r="I41" s="28" t="s">
        <v>186</v>
      </c>
      <c r="J41" s="182">
        <v>4946.8999999999996</v>
      </c>
      <c r="K41" s="182">
        <v>4798.4929999999995</v>
      </c>
      <c r="L41" s="50">
        <v>0.03</v>
      </c>
      <c r="M41" s="28" t="s">
        <v>199</v>
      </c>
      <c r="N41" s="35" t="s">
        <v>3762</v>
      </c>
      <c r="O41" s="35" t="s">
        <v>3763</v>
      </c>
      <c r="P41" s="35" t="s">
        <v>229</v>
      </c>
      <c r="Q41" s="35" t="s">
        <v>293</v>
      </c>
      <c r="R41" s="35" t="s">
        <v>294</v>
      </c>
      <c r="S41" s="35" t="s">
        <v>199</v>
      </c>
      <c r="T41" s="35" t="s">
        <v>232</v>
      </c>
      <c r="U41" s="35">
        <v>1</v>
      </c>
      <c r="V41" s="35" t="s">
        <v>233</v>
      </c>
      <c r="W41" s="35" t="s">
        <v>3957</v>
      </c>
      <c r="X41" s="35" t="s">
        <v>295</v>
      </c>
      <c r="Y41" s="35" t="s">
        <v>232</v>
      </c>
      <c r="Z41" s="35" t="s">
        <v>235</v>
      </c>
      <c r="AA41" s="35" t="s">
        <v>232</v>
      </c>
      <c r="AB41" s="35" t="s">
        <v>3953</v>
      </c>
      <c r="AC41" s="35" t="s">
        <v>237</v>
      </c>
      <c r="AD41" s="35" t="s">
        <v>261</v>
      </c>
      <c r="AE41" s="44" t="s">
        <v>3958</v>
      </c>
      <c r="AF41" s="35" t="s">
        <v>3792</v>
      </c>
      <c r="AG41" s="35" t="s">
        <v>297</v>
      </c>
      <c r="AH41" s="35" t="s">
        <v>232</v>
      </c>
    </row>
    <row r="42" spans="1:34" ht="19.5" customHeight="1" x14ac:dyDescent="0.25">
      <c r="A42" s="64" t="s">
        <v>71</v>
      </c>
      <c r="B42" s="28" t="s">
        <v>72</v>
      </c>
      <c r="C42" s="28" t="s">
        <v>252</v>
      </c>
      <c r="D42" s="21" t="s">
        <v>3879</v>
      </c>
      <c r="E42" s="28" t="s">
        <v>301</v>
      </c>
      <c r="F42" s="28" t="s">
        <v>3959</v>
      </c>
      <c r="G42" s="28" t="s">
        <v>301</v>
      </c>
      <c r="H42" s="181" t="s">
        <v>3960</v>
      </c>
      <c r="I42" s="28" t="s">
        <v>186</v>
      </c>
      <c r="J42" s="182">
        <v>7119.19</v>
      </c>
      <c r="K42" s="182">
        <v>6905.6142999999993</v>
      </c>
      <c r="L42" s="50">
        <v>0.03</v>
      </c>
      <c r="M42" s="28" t="s">
        <v>199</v>
      </c>
      <c r="N42" s="35" t="s">
        <v>3762</v>
      </c>
      <c r="O42" s="35" t="s">
        <v>3763</v>
      </c>
      <c r="P42" s="35" t="s">
        <v>229</v>
      </c>
      <c r="Q42" s="35" t="s">
        <v>293</v>
      </c>
      <c r="R42" s="35" t="s">
        <v>294</v>
      </c>
      <c r="S42" s="35" t="s">
        <v>199</v>
      </c>
      <c r="T42" s="35" t="s">
        <v>232</v>
      </c>
      <c r="U42" s="35">
        <v>2</v>
      </c>
      <c r="V42" s="35" t="s">
        <v>233</v>
      </c>
      <c r="W42" s="35" t="s">
        <v>3961</v>
      </c>
      <c r="X42" s="35" t="s">
        <v>295</v>
      </c>
      <c r="Y42" s="35" t="s">
        <v>232</v>
      </c>
      <c r="Z42" s="35" t="s">
        <v>235</v>
      </c>
      <c r="AA42" s="35" t="s">
        <v>232</v>
      </c>
      <c r="AB42" s="35" t="s">
        <v>3953</v>
      </c>
      <c r="AC42" s="35" t="s">
        <v>237</v>
      </c>
      <c r="AD42" s="35" t="s">
        <v>238</v>
      </c>
      <c r="AE42" s="44" t="s">
        <v>3962</v>
      </c>
      <c r="AF42" s="35" t="s">
        <v>3792</v>
      </c>
      <c r="AG42" s="35" t="s">
        <v>297</v>
      </c>
      <c r="AH42" s="35" t="s">
        <v>232</v>
      </c>
    </row>
    <row r="43" spans="1:34" ht="19.5" customHeight="1" x14ac:dyDescent="0.25">
      <c r="A43" s="64" t="s">
        <v>71</v>
      </c>
      <c r="B43" s="28" t="s">
        <v>72</v>
      </c>
      <c r="C43" s="28" t="s">
        <v>252</v>
      </c>
      <c r="D43" s="21" t="s">
        <v>3879</v>
      </c>
      <c r="E43" s="28" t="s">
        <v>304</v>
      </c>
      <c r="F43" s="28" t="s">
        <v>3963</v>
      </c>
      <c r="G43" s="28" t="s">
        <v>304</v>
      </c>
      <c r="H43" s="181" t="s">
        <v>3964</v>
      </c>
      <c r="I43" s="28" t="s">
        <v>186</v>
      </c>
      <c r="J43" s="182">
        <v>7119.19</v>
      </c>
      <c r="K43" s="182">
        <v>6905.6142999999993</v>
      </c>
      <c r="L43" s="50">
        <v>0.03</v>
      </c>
      <c r="M43" s="28" t="s">
        <v>199</v>
      </c>
      <c r="N43" s="35" t="s">
        <v>3762</v>
      </c>
      <c r="O43" s="35" t="s">
        <v>3763</v>
      </c>
      <c r="P43" s="35" t="s">
        <v>229</v>
      </c>
      <c r="Q43" s="35" t="s">
        <v>293</v>
      </c>
      <c r="R43" s="35" t="s">
        <v>294</v>
      </c>
      <c r="S43" s="35" t="s">
        <v>199</v>
      </c>
      <c r="T43" s="35" t="s">
        <v>232</v>
      </c>
      <c r="U43" s="35">
        <v>2</v>
      </c>
      <c r="V43" s="35" t="s">
        <v>233</v>
      </c>
      <c r="W43" s="35" t="s">
        <v>3965</v>
      </c>
      <c r="X43" s="35" t="s">
        <v>295</v>
      </c>
      <c r="Y43" s="35" t="s">
        <v>232</v>
      </c>
      <c r="Z43" s="35" t="s">
        <v>235</v>
      </c>
      <c r="AA43" s="35" t="s">
        <v>232</v>
      </c>
      <c r="AB43" s="35" t="s">
        <v>3953</v>
      </c>
      <c r="AC43" s="35" t="s">
        <v>237</v>
      </c>
      <c r="AD43" s="35" t="s">
        <v>261</v>
      </c>
      <c r="AE43" s="44" t="s">
        <v>3966</v>
      </c>
      <c r="AF43" s="35" t="s">
        <v>3792</v>
      </c>
      <c r="AG43" s="35" t="s">
        <v>297</v>
      </c>
      <c r="AH43" s="35" t="s">
        <v>232</v>
      </c>
    </row>
    <row r="44" spans="1:34" ht="19.5" customHeight="1" x14ac:dyDescent="0.25">
      <c r="A44" s="64" t="s">
        <v>71</v>
      </c>
      <c r="B44" s="28" t="s">
        <v>72</v>
      </c>
      <c r="C44" s="28" t="s">
        <v>252</v>
      </c>
      <c r="D44" s="21" t="s">
        <v>3879</v>
      </c>
      <c r="E44" s="28" t="s">
        <v>307</v>
      </c>
      <c r="F44" s="28" t="s">
        <v>3967</v>
      </c>
      <c r="G44" s="28" t="s">
        <v>307</v>
      </c>
      <c r="H44" s="181" t="s">
        <v>3968</v>
      </c>
      <c r="I44" s="28" t="s">
        <v>186</v>
      </c>
      <c r="J44" s="182">
        <v>8106.6</v>
      </c>
      <c r="K44" s="182">
        <v>7863.402</v>
      </c>
      <c r="L44" s="50">
        <v>0.03</v>
      </c>
      <c r="M44" s="28" t="s">
        <v>199</v>
      </c>
      <c r="N44" s="35" t="s">
        <v>3762</v>
      </c>
      <c r="O44" s="35" t="s">
        <v>3763</v>
      </c>
      <c r="P44" s="35" t="s">
        <v>229</v>
      </c>
      <c r="Q44" s="35" t="s">
        <v>293</v>
      </c>
      <c r="R44" s="35" t="s">
        <v>294</v>
      </c>
      <c r="S44" s="35" t="s">
        <v>199</v>
      </c>
      <c r="T44" s="35" t="s">
        <v>232</v>
      </c>
      <c r="U44" s="35">
        <v>2</v>
      </c>
      <c r="V44" s="35" t="s">
        <v>233</v>
      </c>
      <c r="W44" s="35" t="s">
        <v>3969</v>
      </c>
      <c r="X44" s="35" t="s">
        <v>295</v>
      </c>
      <c r="Y44" s="35" t="s">
        <v>232</v>
      </c>
      <c r="Z44" s="35" t="s">
        <v>235</v>
      </c>
      <c r="AA44" s="35" t="s">
        <v>232</v>
      </c>
      <c r="AB44" s="35" t="s">
        <v>3953</v>
      </c>
      <c r="AC44" s="35" t="s">
        <v>237</v>
      </c>
      <c r="AD44" s="35" t="s">
        <v>238</v>
      </c>
      <c r="AE44" s="44" t="s">
        <v>3970</v>
      </c>
      <c r="AF44" s="35" t="s">
        <v>3792</v>
      </c>
      <c r="AG44" s="35" t="s">
        <v>297</v>
      </c>
      <c r="AH44" s="35" t="s">
        <v>232</v>
      </c>
    </row>
    <row r="45" spans="1:34" ht="19.5" customHeight="1" x14ac:dyDescent="0.25">
      <c r="A45" s="64" t="s">
        <v>71</v>
      </c>
      <c r="B45" s="28" t="s">
        <v>72</v>
      </c>
      <c r="C45" s="28" t="s">
        <v>252</v>
      </c>
      <c r="D45" s="21" t="s">
        <v>3879</v>
      </c>
      <c r="E45" s="28" t="s">
        <v>310</v>
      </c>
      <c r="F45" s="28" t="s">
        <v>3971</v>
      </c>
      <c r="G45" s="28" t="s">
        <v>310</v>
      </c>
      <c r="H45" s="181" t="s">
        <v>3972</v>
      </c>
      <c r="I45" s="28" t="s">
        <v>186</v>
      </c>
      <c r="J45" s="182">
        <v>8106.6</v>
      </c>
      <c r="K45" s="182">
        <v>7863.402</v>
      </c>
      <c r="L45" s="50">
        <v>0.03</v>
      </c>
      <c r="M45" s="28" t="s">
        <v>199</v>
      </c>
      <c r="N45" s="35" t="s">
        <v>3762</v>
      </c>
      <c r="O45" s="35" t="s">
        <v>3763</v>
      </c>
      <c r="P45" s="35" t="s">
        <v>229</v>
      </c>
      <c r="Q45" s="35" t="s">
        <v>293</v>
      </c>
      <c r="R45" s="35" t="s">
        <v>294</v>
      </c>
      <c r="S45" s="35" t="s">
        <v>199</v>
      </c>
      <c r="T45" s="35" t="s">
        <v>232</v>
      </c>
      <c r="U45" s="35">
        <v>2</v>
      </c>
      <c r="V45" s="35" t="s">
        <v>233</v>
      </c>
      <c r="W45" s="35" t="s">
        <v>3973</v>
      </c>
      <c r="X45" s="35" t="s">
        <v>295</v>
      </c>
      <c r="Y45" s="35" t="s">
        <v>232</v>
      </c>
      <c r="Z45" s="35" t="s">
        <v>235</v>
      </c>
      <c r="AA45" s="35" t="s">
        <v>232</v>
      </c>
      <c r="AB45" s="35" t="s">
        <v>3953</v>
      </c>
      <c r="AC45" s="35" t="s">
        <v>237</v>
      </c>
      <c r="AD45" s="35" t="s">
        <v>261</v>
      </c>
      <c r="AE45" s="44" t="s">
        <v>3974</v>
      </c>
      <c r="AF45" s="35" t="s">
        <v>3792</v>
      </c>
      <c r="AG45" s="35" t="s">
        <v>297</v>
      </c>
      <c r="AH45" s="35" t="s">
        <v>232</v>
      </c>
    </row>
    <row r="46" spans="1:34" ht="19.5" customHeight="1" x14ac:dyDescent="0.25">
      <c r="A46" s="64" t="s">
        <v>71</v>
      </c>
      <c r="B46" s="28" t="s">
        <v>72</v>
      </c>
      <c r="C46" s="28" t="s">
        <v>252</v>
      </c>
      <c r="D46" s="21" t="s">
        <v>3879</v>
      </c>
      <c r="E46" s="28" t="s">
        <v>1009</v>
      </c>
      <c r="F46" s="28" t="s">
        <v>3975</v>
      </c>
      <c r="G46" s="28" t="s">
        <v>1009</v>
      </c>
      <c r="H46" s="181" t="s">
        <v>1010</v>
      </c>
      <c r="I46" s="28" t="s">
        <v>186</v>
      </c>
      <c r="J46" s="182">
        <v>6072.54</v>
      </c>
      <c r="K46" s="182">
        <v>5890.3638000000001</v>
      </c>
      <c r="L46" s="50">
        <v>0.03</v>
      </c>
      <c r="M46" s="28" t="s">
        <v>199</v>
      </c>
      <c r="N46" s="35" t="s">
        <v>3762</v>
      </c>
      <c r="O46" s="35" t="s">
        <v>3763</v>
      </c>
      <c r="P46" s="35" t="s">
        <v>229</v>
      </c>
      <c r="Q46" s="35" t="s">
        <v>257</v>
      </c>
      <c r="R46" s="35" t="s">
        <v>3976</v>
      </c>
      <c r="S46" s="35" t="s">
        <v>199</v>
      </c>
      <c r="T46" s="35" t="s">
        <v>232</v>
      </c>
      <c r="U46" s="35">
        <v>1</v>
      </c>
      <c r="V46" s="35" t="s">
        <v>3977</v>
      </c>
      <c r="W46" s="35">
        <v>18</v>
      </c>
      <c r="X46" s="35" t="s">
        <v>295</v>
      </c>
      <c r="Y46" s="35" t="s">
        <v>232</v>
      </c>
      <c r="Z46" s="35" t="s">
        <v>235</v>
      </c>
      <c r="AA46" s="35" t="s">
        <v>232</v>
      </c>
      <c r="AB46" s="35" t="s">
        <v>3953</v>
      </c>
      <c r="AC46" s="35" t="s">
        <v>232</v>
      </c>
      <c r="AD46" s="35" t="s">
        <v>238</v>
      </c>
      <c r="AE46" s="44" t="s">
        <v>3978</v>
      </c>
      <c r="AF46" s="35" t="s">
        <v>3792</v>
      </c>
      <c r="AG46" s="35" t="s">
        <v>297</v>
      </c>
      <c r="AH46" s="35" t="s">
        <v>232</v>
      </c>
    </row>
    <row r="47" spans="1:34" ht="19.5" customHeight="1" x14ac:dyDescent="0.25">
      <c r="A47" s="64" t="s">
        <v>71</v>
      </c>
      <c r="B47" s="28" t="s">
        <v>72</v>
      </c>
      <c r="C47" s="28" t="s">
        <v>252</v>
      </c>
      <c r="D47" s="21" t="s">
        <v>3879</v>
      </c>
      <c r="E47" s="28" t="s">
        <v>1011</v>
      </c>
      <c r="F47" s="28" t="s">
        <v>3979</v>
      </c>
      <c r="G47" s="28" t="s">
        <v>1011</v>
      </c>
      <c r="H47" s="181" t="s">
        <v>1012</v>
      </c>
      <c r="I47" s="28" t="s">
        <v>186</v>
      </c>
      <c r="J47" s="182">
        <v>6931.5869000000002</v>
      </c>
      <c r="K47" s="182">
        <v>6723.6392930000002</v>
      </c>
      <c r="L47" s="50">
        <v>0.03</v>
      </c>
      <c r="M47" s="28" t="s">
        <v>199</v>
      </c>
      <c r="N47" s="35" t="s">
        <v>3762</v>
      </c>
      <c r="O47" s="35" t="s">
        <v>3763</v>
      </c>
      <c r="P47" s="35" t="s">
        <v>229</v>
      </c>
      <c r="Q47" s="35" t="s">
        <v>692</v>
      </c>
      <c r="R47" s="35" t="s">
        <v>1169</v>
      </c>
      <c r="S47" s="35" t="s">
        <v>199</v>
      </c>
      <c r="T47" s="35" t="s">
        <v>232</v>
      </c>
      <c r="U47" s="35">
        <v>1</v>
      </c>
      <c r="V47" s="35" t="s">
        <v>3977</v>
      </c>
      <c r="W47" s="35">
        <v>18</v>
      </c>
      <c r="X47" s="35" t="s">
        <v>295</v>
      </c>
      <c r="Y47" s="35" t="s">
        <v>232</v>
      </c>
      <c r="Z47" s="35" t="s">
        <v>235</v>
      </c>
      <c r="AA47" s="35" t="s">
        <v>232</v>
      </c>
      <c r="AB47" s="35" t="s">
        <v>3953</v>
      </c>
      <c r="AC47" s="35" t="s">
        <v>232</v>
      </c>
      <c r="AD47" s="35" t="s">
        <v>238</v>
      </c>
      <c r="AE47" s="44" t="s">
        <v>3978</v>
      </c>
      <c r="AF47" s="35" t="s">
        <v>3792</v>
      </c>
      <c r="AG47" s="35" t="s">
        <v>297</v>
      </c>
      <c r="AH47" s="35" t="s">
        <v>232</v>
      </c>
    </row>
    <row r="48" spans="1:34" ht="19.5" customHeight="1" x14ac:dyDescent="0.25">
      <c r="A48" s="64" t="s">
        <v>71</v>
      </c>
      <c r="B48" s="28" t="s">
        <v>72</v>
      </c>
      <c r="C48" s="28" t="s">
        <v>252</v>
      </c>
      <c r="D48" s="21" t="s">
        <v>3879</v>
      </c>
      <c r="E48" s="28" t="s">
        <v>325</v>
      </c>
      <c r="F48" s="28" t="s">
        <v>3980</v>
      </c>
      <c r="G48" s="28" t="s">
        <v>325</v>
      </c>
      <c r="H48" s="181" t="s">
        <v>1100</v>
      </c>
      <c r="I48" s="28" t="s">
        <v>186</v>
      </c>
      <c r="J48" s="182">
        <v>6936.5239000000001</v>
      </c>
      <c r="K48" s="182">
        <v>6728.428183</v>
      </c>
      <c r="L48" s="50">
        <v>0.03</v>
      </c>
      <c r="M48" s="28" t="s">
        <v>199</v>
      </c>
      <c r="N48" s="35" t="s">
        <v>3762</v>
      </c>
      <c r="O48" s="35" t="s">
        <v>3763</v>
      </c>
      <c r="P48" s="35" t="s">
        <v>229</v>
      </c>
      <c r="Q48" s="35" t="s">
        <v>692</v>
      </c>
      <c r="R48" s="35" t="s">
        <v>1169</v>
      </c>
      <c r="S48" s="35" t="s">
        <v>199</v>
      </c>
      <c r="T48" s="35" t="s">
        <v>232</v>
      </c>
      <c r="U48" s="35">
        <v>1</v>
      </c>
      <c r="V48" s="35" t="s">
        <v>3977</v>
      </c>
      <c r="W48" s="35">
        <v>18</v>
      </c>
      <c r="X48" s="35" t="s">
        <v>295</v>
      </c>
      <c r="Y48" s="35" t="s">
        <v>232</v>
      </c>
      <c r="Z48" s="35" t="s">
        <v>235</v>
      </c>
      <c r="AA48" s="35" t="s">
        <v>232</v>
      </c>
      <c r="AB48" s="35" t="s">
        <v>3953</v>
      </c>
      <c r="AC48" s="35" t="s">
        <v>232</v>
      </c>
      <c r="AD48" s="35" t="s">
        <v>238</v>
      </c>
      <c r="AE48" s="44" t="s">
        <v>3978</v>
      </c>
      <c r="AF48" s="35" t="s">
        <v>3792</v>
      </c>
      <c r="AG48" s="35" t="s">
        <v>297</v>
      </c>
      <c r="AH48" s="35" t="s">
        <v>232</v>
      </c>
    </row>
    <row r="49" spans="1:34" ht="19.5" customHeight="1" x14ac:dyDescent="0.25">
      <c r="A49" s="64" t="s">
        <v>71</v>
      </c>
      <c r="B49" s="28" t="s">
        <v>72</v>
      </c>
      <c r="C49" s="28" t="s">
        <v>252</v>
      </c>
      <c r="D49" s="21" t="s">
        <v>3879</v>
      </c>
      <c r="E49" s="28" t="s">
        <v>1013</v>
      </c>
      <c r="F49" s="28" t="s">
        <v>3981</v>
      </c>
      <c r="G49" s="28" t="s">
        <v>1013</v>
      </c>
      <c r="H49" s="181" t="s">
        <v>1014</v>
      </c>
      <c r="I49" s="28" t="s">
        <v>186</v>
      </c>
      <c r="J49" s="182">
        <v>6072.54</v>
      </c>
      <c r="K49" s="182">
        <v>5890.3638000000001</v>
      </c>
      <c r="L49" s="50">
        <v>0.03</v>
      </c>
      <c r="M49" s="28" t="s">
        <v>199</v>
      </c>
      <c r="N49" s="35" t="s">
        <v>3762</v>
      </c>
      <c r="O49" s="35" t="s">
        <v>3763</v>
      </c>
      <c r="P49" s="35" t="s">
        <v>229</v>
      </c>
      <c r="Q49" s="35" t="s">
        <v>257</v>
      </c>
      <c r="R49" s="35" t="s">
        <v>3976</v>
      </c>
      <c r="S49" s="35" t="s">
        <v>199</v>
      </c>
      <c r="T49" s="35" t="s">
        <v>232</v>
      </c>
      <c r="U49" s="35">
        <v>1</v>
      </c>
      <c r="V49" s="35" t="s">
        <v>3977</v>
      </c>
      <c r="W49" s="35">
        <v>18</v>
      </c>
      <c r="X49" s="35" t="s">
        <v>295</v>
      </c>
      <c r="Y49" s="35" t="s">
        <v>232</v>
      </c>
      <c r="Z49" s="35" t="s">
        <v>235</v>
      </c>
      <c r="AA49" s="35" t="s">
        <v>232</v>
      </c>
      <c r="AB49" s="35" t="s">
        <v>3953</v>
      </c>
      <c r="AC49" s="35" t="s">
        <v>232</v>
      </c>
      <c r="AD49" s="35" t="s">
        <v>261</v>
      </c>
      <c r="AE49" s="44" t="s">
        <v>3978</v>
      </c>
      <c r="AF49" s="35" t="s">
        <v>3792</v>
      </c>
      <c r="AG49" s="35" t="s">
        <v>297</v>
      </c>
      <c r="AH49" s="35" t="s">
        <v>232</v>
      </c>
    </row>
    <row r="50" spans="1:34" ht="19.5" customHeight="1" x14ac:dyDescent="0.25">
      <c r="A50" s="64" t="s">
        <v>71</v>
      </c>
      <c r="B50" s="28" t="s">
        <v>72</v>
      </c>
      <c r="C50" s="28" t="s">
        <v>252</v>
      </c>
      <c r="D50" s="21" t="s">
        <v>3879</v>
      </c>
      <c r="E50" s="28" t="s">
        <v>1015</v>
      </c>
      <c r="F50" s="28" t="s">
        <v>3982</v>
      </c>
      <c r="G50" s="28" t="s">
        <v>1015</v>
      </c>
      <c r="H50" s="181" t="s">
        <v>1016</v>
      </c>
      <c r="I50" s="28" t="s">
        <v>186</v>
      </c>
      <c r="J50" s="182">
        <v>6931.5869000000002</v>
      </c>
      <c r="K50" s="182">
        <v>6723.6392930000002</v>
      </c>
      <c r="L50" s="50">
        <v>0.03</v>
      </c>
      <c r="M50" s="28" t="s">
        <v>199</v>
      </c>
      <c r="N50" s="35" t="s">
        <v>3762</v>
      </c>
      <c r="O50" s="35" t="s">
        <v>3763</v>
      </c>
      <c r="P50" s="35" t="s">
        <v>229</v>
      </c>
      <c r="Q50" s="35" t="s">
        <v>692</v>
      </c>
      <c r="R50" s="35" t="s">
        <v>1169</v>
      </c>
      <c r="S50" s="35" t="s">
        <v>199</v>
      </c>
      <c r="T50" s="35" t="s">
        <v>232</v>
      </c>
      <c r="U50" s="35">
        <v>1</v>
      </c>
      <c r="V50" s="35" t="s">
        <v>3977</v>
      </c>
      <c r="W50" s="35">
        <v>18</v>
      </c>
      <c r="X50" s="35" t="s">
        <v>295</v>
      </c>
      <c r="Y50" s="35" t="s">
        <v>232</v>
      </c>
      <c r="Z50" s="35" t="s">
        <v>235</v>
      </c>
      <c r="AA50" s="35" t="s">
        <v>232</v>
      </c>
      <c r="AB50" s="35" t="s">
        <v>3953</v>
      </c>
      <c r="AC50" s="35" t="s">
        <v>232</v>
      </c>
      <c r="AD50" s="35" t="s">
        <v>261</v>
      </c>
      <c r="AE50" s="44" t="s">
        <v>3978</v>
      </c>
      <c r="AF50" s="35" t="s">
        <v>3792</v>
      </c>
      <c r="AG50" s="35" t="s">
        <v>297</v>
      </c>
      <c r="AH50" s="35" t="s">
        <v>232</v>
      </c>
    </row>
    <row r="51" spans="1:34" ht="19.5" customHeight="1" x14ac:dyDescent="0.25">
      <c r="A51" s="64" t="s">
        <v>71</v>
      </c>
      <c r="B51" s="28" t="s">
        <v>72</v>
      </c>
      <c r="C51" s="28" t="s">
        <v>252</v>
      </c>
      <c r="D51" s="21" t="s">
        <v>3879</v>
      </c>
      <c r="E51" s="28" t="s">
        <v>328</v>
      </c>
      <c r="F51" s="28" t="s">
        <v>3983</v>
      </c>
      <c r="G51" s="28" t="s">
        <v>328</v>
      </c>
      <c r="H51" s="181" t="s">
        <v>1098</v>
      </c>
      <c r="I51" s="28" t="s">
        <v>186</v>
      </c>
      <c r="J51" s="182">
        <v>6936.5239000000001</v>
      </c>
      <c r="K51" s="182">
        <v>6728.428183</v>
      </c>
      <c r="L51" s="50">
        <v>0.03</v>
      </c>
      <c r="M51" s="28" t="s">
        <v>199</v>
      </c>
      <c r="N51" s="35" t="s">
        <v>3762</v>
      </c>
      <c r="O51" s="35" t="s">
        <v>3763</v>
      </c>
      <c r="P51" s="35" t="s">
        <v>229</v>
      </c>
      <c r="Q51" s="35" t="s">
        <v>692</v>
      </c>
      <c r="R51" s="35" t="s">
        <v>1169</v>
      </c>
      <c r="S51" s="35" t="s">
        <v>199</v>
      </c>
      <c r="T51" s="35" t="s">
        <v>232</v>
      </c>
      <c r="U51" s="35">
        <v>1</v>
      </c>
      <c r="V51" s="35" t="s">
        <v>3977</v>
      </c>
      <c r="W51" s="35">
        <v>18</v>
      </c>
      <c r="X51" s="35" t="s">
        <v>295</v>
      </c>
      <c r="Y51" s="35" t="s">
        <v>232</v>
      </c>
      <c r="Z51" s="35" t="s">
        <v>235</v>
      </c>
      <c r="AA51" s="35" t="s">
        <v>232</v>
      </c>
      <c r="AB51" s="35" t="s">
        <v>3953</v>
      </c>
      <c r="AC51" s="35" t="s">
        <v>232</v>
      </c>
      <c r="AD51" s="35" t="s">
        <v>261</v>
      </c>
      <c r="AE51" s="44" t="s">
        <v>3978</v>
      </c>
      <c r="AF51" s="35" t="s">
        <v>3792</v>
      </c>
      <c r="AG51" s="35" t="s">
        <v>297</v>
      </c>
      <c r="AH51" s="35" t="s">
        <v>232</v>
      </c>
    </row>
    <row r="52" spans="1:34" ht="19.5" customHeight="1" x14ac:dyDescent="0.25">
      <c r="A52" s="64" t="s">
        <v>71</v>
      </c>
      <c r="B52" s="28" t="s">
        <v>72</v>
      </c>
      <c r="C52" s="28" t="s">
        <v>252</v>
      </c>
      <c r="D52" s="21" t="s">
        <v>3879</v>
      </c>
      <c r="E52" s="28" t="s">
        <v>1017</v>
      </c>
      <c r="F52" s="28" t="s">
        <v>3984</v>
      </c>
      <c r="G52" s="28" t="s">
        <v>1017</v>
      </c>
      <c r="H52" s="181" t="s">
        <v>2719</v>
      </c>
      <c r="I52" s="28" t="s">
        <v>186</v>
      </c>
      <c r="J52" s="182">
        <v>8392.9500000000007</v>
      </c>
      <c r="K52" s="182">
        <v>8141.1615000000002</v>
      </c>
      <c r="L52" s="50">
        <v>0.03</v>
      </c>
      <c r="M52" s="28" t="s">
        <v>199</v>
      </c>
      <c r="N52" s="35" t="s">
        <v>3762</v>
      </c>
      <c r="O52" s="35" t="s">
        <v>3763</v>
      </c>
      <c r="P52" s="35" t="s">
        <v>229</v>
      </c>
      <c r="Q52" s="35" t="s">
        <v>257</v>
      </c>
      <c r="R52" s="35" t="s">
        <v>3976</v>
      </c>
      <c r="S52" s="35" t="s">
        <v>199</v>
      </c>
      <c r="T52" s="35" t="s">
        <v>232</v>
      </c>
      <c r="U52" s="35">
        <v>2</v>
      </c>
      <c r="V52" s="35" t="s">
        <v>3977</v>
      </c>
      <c r="W52" s="35">
        <v>18</v>
      </c>
      <c r="X52" s="35" t="s">
        <v>295</v>
      </c>
      <c r="Y52" s="35" t="s">
        <v>232</v>
      </c>
      <c r="Z52" s="35" t="s">
        <v>235</v>
      </c>
      <c r="AA52" s="35" t="s">
        <v>232</v>
      </c>
      <c r="AB52" s="35" t="s">
        <v>3953</v>
      </c>
      <c r="AC52" s="35" t="s">
        <v>232</v>
      </c>
      <c r="AD52" s="35" t="s">
        <v>238</v>
      </c>
      <c r="AE52" s="44" t="s">
        <v>3978</v>
      </c>
      <c r="AF52" s="35" t="s">
        <v>3792</v>
      </c>
      <c r="AG52" s="35" t="s">
        <v>297</v>
      </c>
      <c r="AH52" s="35" t="s">
        <v>232</v>
      </c>
    </row>
    <row r="53" spans="1:34" ht="19.5" customHeight="1" x14ac:dyDescent="0.25">
      <c r="A53" s="64" t="s">
        <v>71</v>
      </c>
      <c r="B53" s="28" t="s">
        <v>72</v>
      </c>
      <c r="C53" s="28" t="s">
        <v>252</v>
      </c>
      <c r="D53" s="21" t="s">
        <v>3879</v>
      </c>
      <c r="E53" s="28" t="s">
        <v>1019</v>
      </c>
      <c r="F53" s="28" t="s">
        <v>3985</v>
      </c>
      <c r="G53" s="28" t="s">
        <v>1019</v>
      </c>
      <c r="H53" s="181" t="s">
        <v>2722</v>
      </c>
      <c r="I53" s="28" t="s">
        <v>186</v>
      </c>
      <c r="J53" s="182">
        <v>10959.21</v>
      </c>
      <c r="K53" s="182">
        <v>10630.4337</v>
      </c>
      <c r="L53" s="50">
        <v>0.03</v>
      </c>
      <c r="M53" s="28" t="s">
        <v>199</v>
      </c>
      <c r="N53" s="35" t="s">
        <v>3762</v>
      </c>
      <c r="O53" s="35" t="s">
        <v>3763</v>
      </c>
      <c r="P53" s="35" t="s">
        <v>229</v>
      </c>
      <c r="Q53" s="35" t="s">
        <v>692</v>
      </c>
      <c r="R53" s="35" t="s">
        <v>1169</v>
      </c>
      <c r="S53" s="35" t="s">
        <v>199</v>
      </c>
      <c r="T53" s="35" t="s">
        <v>232</v>
      </c>
      <c r="U53" s="35">
        <v>2</v>
      </c>
      <c r="V53" s="35" t="s">
        <v>3977</v>
      </c>
      <c r="W53" s="35">
        <v>18</v>
      </c>
      <c r="X53" s="35" t="s">
        <v>295</v>
      </c>
      <c r="Y53" s="35" t="s">
        <v>232</v>
      </c>
      <c r="Z53" s="35" t="s">
        <v>235</v>
      </c>
      <c r="AA53" s="35" t="s">
        <v>232</v>
      </c>
      <c r="AB53" s="35" t="s">
        <v>3953</v>
      </c>
      <c r="AC53" s="35" t="s">
        <v>232</v>
      </c>
      <c r="AD53" s="35" t="s">
        <v>238</v>
      </c>
      <c r="AE53" s="44" t="s">
        <v>3978</v>
      </c>
      <c r="AF53" s="35" t="s">
        <v>3792</v>
      </c>
      <c r="AG53" s="35" t="s">
        <v>297</v>
      </c>
      <c r="AH53" s="35" t="s">
        <v>232</v>
      </c>
    </row>
    <row r="54" spans="1:34" ht="19.5" customHeight="1" x14ac:dyDescent="0.25">
      <c r="A54" s="64" t="s">
        <v>71</v>
      </c>
      <c r="B54" s="28" t="s">
        <v>72</v>
      </c>
      <c r="C54" s="28" t="s">
        <v>252</v>
      </c>
      <c r="D54" s="21" t="s">
        <v>3879</v>
      </c>
      <c r="E54" s="28" t="s">
        <v>332</v>
      </c>
      <c r="F54" s="28" t="s">
        <v>3986</v>
      </c>
      <c r="G54" s="28" t="s">
        <v>332</v>
      </c>
      <c r="H54" s="181" t="s">
        <v>1099</v>
      </c>
      <c r="I54" s="28" t="s">
        <v>186</v>
      </c>
      <c r="J54" s="182">
        <v>10960.201499999999</v>
      </c>
      <c r="K54" s="182">
        <v>10631.395454999998</v>
      </c>
      <c r="L54" s="50">
        <v>0.03</v>
      </c>
      <c r="M54" s="28" t="s">
        <v>199</v>
      </c>
      <c r="N54" s="35" t="s">
        <v>3762</v>
      </c>
      <c r="O54" s="35" t="s">
        <v>3763</v>
      </c>
      <c r="P54" s="35" t="s">
        <v>229</v>
      </c>
      <c r="Q54" s="35" t="s">
        <v>692</v>
      </c>
      <c r="R54" s="35" t="s">
        <v>1169</v>
      </c>
      <c r="S54" s="35" t="s">
        <v>199</v>
      </c>
      <c r="T54" s="35" t="s">
        <v>232</v>
      </c>
      <c r="U54" s="35">
        <v>2</v>
      </c>
      <c r="V54" s="35" t="s">
        <v>3977</v>
      </c>
      <c r="W54" s="35">
        <v>18</v>
      </c>
      <c r="X54" s="35" t="s">
        <v>295</v>
      </c>
      <c r="Y54" s="35" t="s">
        <v>232</v>
      </c>
      <c r="Z54" s="35" t="s">
        <v>235</v>
      </c>
      <c r="AA54" s="35" t="s">
        <v>232</v>
      </c>
      <c r="AB54" s="35" t="s">
        <v>3953</v>
      </c>
      <c r="AC54" s="35" t="s">
        <v>232</v>
      </c>
      <c r="AD54" s="35" t="s">
        <v>238</v>
      </c>
      <c r="AE54" s="44" t="s">
        <v>3978</v>
      </c>
      <c r="AF54" s="35" t="s">
        <v>3792</v>
      </c>
      <c r="AG54" s="35" t="s">
        <v>297</v>
      </c>
      <c r="AH54" s="35" t="s">
        <v>232</v>
      </c>
    </row>
    <row r="55" spans="1:34" ht="19.5" customHeight="1" x14ac:dyDescent="0.25">
      <c r="A55" s="64" t="s">
        <v>71</v>
      </c>
      <c r="B55" s="28" t="s">
        <v>72</v>
      </c>
      <c r="C55" s="28" t="s">
        <v>252</v>
      </c>
      <c r="D55" s="21" t="s">
        <v>3879</v>
      </c>
      <c r="E55" s="28" t="s">
        <v>1021</v>
      </c>
      <c r="F55" s="28" t="s">
        <v>3987</v>
      </c>
      <c r="G55" s="28" t="s">
        <v>1021</v>
      </c>
      <c r="H55" s="181" t="s">
        <v>2721</v>
      </c>
      <c r="I55" s="28" t="s">
        <v>186</v>
      </c>
      <c r="J55" s="182">
        <v>8392.9500000000007</v>
      </c>
      <c r="K55" s="182">
        <v>8141.1615000000002</v>
      </c>
      <c r="L55" s="50">
        <v>0.03</v>
      </c>
      <c r="M55" s="28" t="s">
        <v>199</v>
      </c>
      <c r="N55" s="35" t="s">
        <v>3762</v>
      </c>
      <c r="O55" s="35" t="s">
        <v>3763</v>
      </c>
      <c r="P55" s="35" t="s">
        <v>229</v>
      </c>
      <c r="Q55" s="35" t="s">
        <v>257</v>
      </c>
      <c r="R55" s="35" t="s">
        <v>3976</v>
      </c>
      <c r="S55" s="35" t="s">
        <v>199</v>
      </c>
      <c r="T55" s="35" t="s">
        <v>232</v>
      </c>
      <c r="U55" s="35">
        <v>2</v>
      </c>
      <c r="V55" s="35" t="s">
        <v>3977</v>
      </c>
      <c r="W55" s="35">
        <v>18</v>
      </c>
      <c r="X55" s="35" t="s">
        <v>295</v>
      </c>
      <c r="Y55" s="35" t="s">
        <v>232</v>
      </c>
      <c r="Z55" s="35" t="s">
        <v>235</v>
      </c>
      <c r="AA55" s="35" t="s">
        <v>232</v>
      </c>
      <c r="AB55" s="35" t="s">
        <v>3953</v>
      </c>
      <c r="AC55" s="35" t="s">
        <v>232</v>
      </c>
      <c r="AD55" s="35" t="s">
        <v>261</v>
      </c>
      <c r="AE55" s="44" t="s">
        <v>3978</v>
      </c>
      <c r="AF55" s="35" t="s">
        <v>3792</v>
      </c>
      <c r="AG55" s="35" t="s">
        <v>297</v>
      </c>
      <c r="AH55" s="35" t="s">
        <v>232</v>
      </c>
    </row>
    <row r="56" spans="1:34" ht="19.5" customHeight="1" x14ac:dyDescent="0.25">
      <c r="A56" s="64" t="s">
        <v>71</v>
      </c>
      <c r="B56" s="28" t="s">
        <v>72</v>
      </c>
      <c r="C56" s="28" t="s">
        <v>252</v>
      </c>
      <c r="D56" s="21" t="s">
        <v>3879</v>
      </c>
      <c r="E56" s="28" t="s">
        <v>1024</v>
      </c>
      <c r="F56" s="28" t="s">
        <v>3988</v>
      </c>
      <c r="G56" s="28" t="s">
        <v>1024</v>
      </c>
      <c r="H56" s="181" t="s">
        <v>2723</v>
      </c>
      <c r="I56" s="28" t="s">
        <v>186</v>
      </c>
      <c r="J56" s="182">
        <v>10959.21</v>
      </c>
      <c r="K56" s="182">
        <v>10630.4337</v>
      </c>
      <c r="L56" s="50">
        <v>0.03</v>
      </c>
      <c r="M56" s="28" t="s">
        <v>199</v>
      </c>
      <c r="N56" s="35" t="s">
        <v>3762</v>
      </c>
      <c r="O56" s="35" t="s">
        <v>3763</v>
      </c>
      <c r="P56" s="35" t="s">
        <v>229</v>
      </c>
      <c r="Q56" s="35" t="s">
        <v>692</v>
      </c>
      <c r="R56" s="35" t="s">
        <v>1169</v>
      </c>
      <c r="S56" s="35" t="s">
        <v>199</v>
      </c>
      <c r="T56" s="35" t="s">
        <v>232</v>
      </c>
      <c r="U56" s="35">
        <v>2</v>
      </c>
      <c r="V56" s="35" t="s">
        <v>3977</v>
      </c>
      <c r="W56" s="35">
        <v>18</v>
      </c>
      <c r="X56" s="35" t="s">
        <v>295</v>
      </c>
      <c r="Y56" s="35" t="s">
        <v>232</v>
      </c>
      <c r="Z56" s="35" t="s">
        <v>235</v>
      </c>
      <c r="AA56" s="35" t="s">
        <v>232</v>
      </c>
      <c r="AB56" s="35" t="s">
        <v>3953</v>
      </c>
      <c r="AC56" s="35" t="s">
        <v>232</v>
      </c>
      <c r="AD56" s="35" t="s">
        <v>261</v>
      </c>
      <c r="AE56" s="44" t="s">
        <v>3978</v>
      </c>
      <c r="AF56" s="35" t="s">
        <v>3792</v>
      </c>
      <c r="AG56" s="35" t="s">
        <v>297</v>
      </c>
      <c r="AH56" s="35" t="s">
        <v>232</v>
      </c>
    </row>
    <row r="57" spans="1:34" ht="19.5" customHeight="1" x14ac:dyDescent="0.25">
      <c r="A57" s="64" t="s">
        <v>71</v>
      </c>
      <c r="B57" s="28" t="s">
        <v>72</v>
      </c>
      <c r="C57" s="28" t="s">
        <v>252</v>
      </c>
      <c r="D57" s="21" t="s">
        <v>3879</v>
      </c>
      <c r="E57" s="28" t="s">
        <v>330</v>
      </c>
      <c r="F57" s="28" t="s">
        <v>3989</v>
      </c>
      <c r="G57" s="28" t="s">
        <v>330</v>
      </c>
      <c r="H57" s="181" t="s">
        <v>1096</v>
      </c>
      <c r="I57" s="28" t="s">
        <v>186</v>
      </c>
      <c r="J57" s="182">
        <v>10960.201499999999</v>
      </c>
      <c r="K57" s="182">
        <v>10631.395454999998</v>
      </c>
      <c r="L57" s="50">
        <v>0.03</v>
      </c>
      <c r="M57" s="28" t="s">
        <v>199</v>
      </c>
      <c r="N57" s="35" t="s">
        <v>3762</v>
      </c>
      <c r="O57" s="35" t="s">
        <v>3763</v>
      </c>
      <c r="P57" s="35" t="s">
        <v>229</v>
      </c>
      <c r="Q57" s="35" t="s">
        <v>692</v>
      </c>
      <c r="R57" s="35" t="s">
        <v>1169</v>
      </c>
      <c r="S57" s="35" t="s">
        <v>199</v>
      </c>
      <c r="T57" s="35" t="s">
        <v>232</v>
      </c>
      <c r="U57" s="35">
        <v>2</v>
      </c>
      <c r="V57" s="35" t="s">
        <v>3977</v>
      </c>
      <c r="W57" s="35">
        <v>18</v>
      </c>
      <c r="X57" s="35" t="s">
        <v>295</v>
      </c>
      <c r="Y57" s="35" t="s">
        <v>232</v>
      </c>
      <c r="Z57" s="35" t="s">
        <v>235</v>
      </c>
      <c r="AA57" s="35" t="s">
        <v>232</v>
      </c>
      <c r="AB57" s="35" t="s">
        <v>3953</v>
      </c>
      <c r="AC57" s="35" t="s">
        <v>232</v>
      </c>
      <c r="AD57" s="35" t="s">
        <v>261</v>
      </c>
      <c r="AE57" s="44" t="s">
        <v>3978</v>
      </c>
      <c r="AF57" s="35" t="s">
        <v>3792</v>
      </c>
      <c r="AG57" s="35" t="s">
        <v>297</v>
      </c>
      <c r="AH57" s="35" t="s">
        <v>232</v>
      </c>
    </row>
    <row r="58" spans="1:34" ht="19.5" customHeight="1" x14ac:dyDescent="0.25">
      <c r="A58" s="64" t="s">
        <v>71</v>
      </c>
      <c r="B58" s="28" t="s">
        <v>72</v>
      </c>
      <c r="C58" s="28" t="s">
        <v>252</v>
      </c>
      <c r="D58" s="21" t="s">
        <v>3879</v>
      </c>
      <c r="E58" s="28" t="s">
        <v>3990</v>
      </c>
      <c r="F58" s="28" t="s">
        <v>3991</v>
      </c>
      <c r="G58" s="28" t="s">
        <v>3990</v>
      </c>
      <c r="H58" s="181" t="s">
        <v>3992</v>
      </c>
      <c r="I58" s="28" t="s">
        <v>186</v>
      </c>
      <c r="J58" s="182">
        <v>6442.82</v>
      </c>
      <c r="K58" s="182">
        <v>6249.5353999999998</v>
      </c>
      <c r="L58" s="50">
        <v>0.03</v>
      </c>
      <c r="M58" s="28" t="s">
        <v>199</v>
      </c>
      <c r="N58" s="35" t="s">
        <v>3762</v>
      </c>
      <c r="O58" s="35" t="s">
        <v>3763</v>
      </c>
      <c r="P58" s="35" t="s">
        <v>229</v>
      </c>
      <c r="Q58" s="35" t="s">
        <v>257</v>
      </c>
      <c r="R58" s="35" t="s">
        <v>3976</v>
      </c>
      <c r="S58" s="35" t="s">
        <v>199</v>
      </c>
      <c r="T58" s="35" t="s">
        <v>232</v>
      </c>
      <c r="U58" s="35">
        <v>1</v>
      </c>
      <c r="V58" s="35" t="s">
        <v>3977</v>
      </c>
      <c r="W58" s="35">
        <v>18</v>
      </c>
      <c r="X58" s="35" t="s">
        <v>295</v>
      </c>
      <c r="Y58" s="35" t="s">
        <v>232</v>
      </c>
      <c r="Z58" s="35" t="s">
        <v>235</v>
      </c>
      <c r="AA58" s="35" t="s">
        <v>232</v>
      </c>
      <c r="AB58" s="35" t="s">
        <v>3953</v>
      </c>
      <c r="AC58" s="35" t="s">
        <v>232</v>
      </c>
      <c r="AD58" s="35" t="s">
        <v>238</v>
      </c>
      <c r="AE58" s="44" t="s">
        <v>3978</v>
      </c>
      <c r="AF58" s="35" t="s">
        <v>3792</v>
      </c>
      <c r="AG58" s="35" t="s">
        <v>297</v>
      </c>
      <c r="AH58" s="35" t="s">
        <v>232</v>
      </c>
    </row>
    <row r="59" spans="1:34" ht="19.5" customHeight="1" x14ac:dyDescent="0.25">
      <c r="A59" s="64" t="s">
        <v>71</v>
      </c>
      <c r="B59" s="28" t="s">
        <v>72</v>
      </c>
      <c r="C59" s="28" t="s">
        <v>252</v>
      </c>
      <c r="D59" s="21" t="s">
        <v>3879</v>
      </c>
      <c r="E59" s="28" t="s">
        <v>3993</v>
      </c>
      <c r="F59" s="28" t="s">
        <v>3994</v>
      </c>
      <c r="G59" s="28" t="s">
        <v>3993</v>
      </c>
      <c r="H59" s="181" t="s">
        <v>3995</v>
      </c>
      <c r="I59" s="28" t="s">
        <v>186</v>
      </c>
      <c r="J59" s="182">
        <v>6579.08</v>
      </c>
      <c r="K59" s="182">
        <v>6381.7075999999997</v>
      </c>
      <c r="L59" s="50">
        <v>0.03</v>
      </c>
      <c r="M59" s="28" t="s">
        <v>199</v>
      </c>
      <c r="N59" s="35" t="s">
        <v>3762</v>
      </c>
      <c r="O59" s="35" t="s">
        <v>3763</v>
      </c>
      <c r="P59" s="35" t="s">
        <v>229</v>
      </c>
      <c r="Q59" s="35" t="s">
        <v>257</v>
      </c>
      <c r="R59" s="35" t="s">
        <v>3976</v>
      </c>
      <c r="S59" s="35" t="s">
        <v>199</v>
      </c>
      <c r="T59" s="35" t="s">
        <v>232</v>
      </c>
      <c r="U59" s="35">
        <v>1</v>
      </c>
      <c r="V59" s="35" t="s">
        <v>3977</v>
      </c>
      <c r="W59" s="35">
        <v>18</v>
      </c>
      <c r="X59" s="35" t="s">
        <v>295</v>
      </c>
      <c r="Y59" s="35" t="s">
        <v>232</v>
      </c>
      <c r="Z59" s="35" t="s">
        <v>235</v>
      </c>
      <c r="AA59" s="35" t="s">
        <v>232</v>
      </c>
      <c r="AB59" s="35" t="s">
        <v>3953</v>
      </c>
      <c r="AC59" s="35" t="s">
        <v>232</v>
      </c>
      <c r="AD59" s="35" t="s">
        <v>238</v>
      </c>
      <c r="AE59" s="44" t="s">
        <v>3978</v>
      </c>
      <c r="AF59" s="35" t="s">
        <v>3792</v>
      </c>
      <c r="AG59" s="35" t="s">
        <v>297</v>
      </c>
      <c r="AH59" s="35" t="s">
        <v>232</v>
      </c>
    </row>
    <row r="60" spans="1:34" ht="19.5" customHeight="1" x14ac:dyDescent="0.25">
      <c r="A60" s="64" t="s">
        <v>71</v>
      </c>
      <c r="B60" s="28" t="s">
        <v>72</v>
      </c>
      <c r="C60" s="28" t="s">
        <v>252</v>
      </c>
      <c r="D60" s="21" t="s">
        <v>3879</v>
      </c>
      <c r="E60" s="28" t="s">
        <v>3996</v>
      </c>
      <c r="F60" s="28" t="s">
        <v>3997</v>
      </c>
      <c r="G60" s="28" t="s">
        <v>3996</v>
      </c>
      <c r="H60" s="181" t="s">
        <v>3998</v>
      </c>
      <c r="I60" s="28" t="s">
        <v>186</v>
      </c>
      <c r="J60" s="182">
        <v>6949.36</v>
      </c>
      <c r="K60" s="182">
        <v>6740.8791999999994</v>
      </c>
      <c r="L60" s="50">
        <v>0.03</v>
      </c>
      <c r="M60" s="28" t="s">
        <v>199</v>
      </c>
      <c r="N60" s="35" t="s">
        <v>3762</v>
      </c>
      <c r="O60" s="35" t="s">
        <v>3763</v>
      </c>
      <c r="P60" s="35" t="s">
        <v>229</v>
      </c>
      <c r="Q60" s="35" t="s">
        <v>257</v>
      </c>
      <c r="R60" s="35" t="s">
        <v>3976</v>
      </c>
      <c r="S60" s="35" t="s">
        <v>199</v>
      </c>
      <c r="T60" s="35" t="s">
        <v>232</v>
      </c>
      <c r="U60" s="35">
        <v>1</v>
      </c>
      <c r="V60" s="35" t="s">
        <v>3977</v>
      </c>
      <c r="W60" s="35">
        <v>18</v>
      </c>
      <c r="X60" s="35" t="s">
        <v>295</v>
      </c>
      <c r="Y60" s="35" t="s">
        <v>232</v>
      </c>
      <c r="Z60" s="35" t="s">
        <v>235</v>
      </c>
      <c r="AA60" s="35" t="s">
        <v>232</v>
      </c>
      <c r="AB60" s="35" t="s">
        <v>3953</v>
      </c>
      <c r="AC60" s="35" t="s">
        <v>232</v>
      </c>
      <c r="AD60" s="35" t="s">
        <v>238</v>
      </c>
      <c r="AE60" s="44" t="s">
        <v>3978</v>
      </c>
      <c r="AF60" s="35" t="s">
        <v>3792</v>
      </c>
      <c r="AG60" s="35" t="s">
        <v>297</v>
      </c>
      <c r="AH60" s="35" t="s">
        <v>232</v>
      </c>
    </row>
    <row r="61" spans="1:34" ht="19.5" customHeight="1" x14ac:dyDescent="0.25">
      <c r="A61" s="64" t="s">
        <v>71</v>
      </c>
      <c r="B61" s="28" t="s">
        <v>72</v>
      </c>
      <c r="C61" s="28" t="s">
        <v>252</v>
      </c>
      <c r="D61" s="21" t="s">
        <v>3879</v>
      </c>
      <c r="E61" s="28" t="s">
        <v>3999</v>
      </c>
      <c r="F61" s="28" t="s">
        <v>4000</v>
      </c>
      <c r="G61" s="28" t="s">
        <v>3999</v>
      </c>
      <c r="H61" s="181" t="s">
        <v>4001</v>
      </c>
      <c r="I61" s="28" t="s">
        <v>186</v>
      </c>
      <c r="J61" s="182">
        <v>7301.86</v>
      </c>
      <c r="K61" s="182">
        <v>7082.8041999999996</v>
      </c>
      <c r="L61" s="50">
        <v>0.03</v>
      </c>
      <c r="M61" s="28" t="s">
        <v>199</v>
      </c>
      <c r="N61" s="35" t="s">
        <v>3762</v>
      </c>
      <c r="O61" s="35" t="s">
        <v>3763</v>
      </c>
      <c r="P61" s="35" t="s">
        <v>229</v>
      </c>
      <c r="Q61" s="35" t="s">
        <v>692</v>
      </c>
      <c r="R61" s="35" t="s">
        <v>1169</v>
      </c>
      <c r="S61" s="35" t="s">
        <v>199</v>
      </c>
      <c r="T61" s="35" t="s">
        <v>232</v>
      </c>
      <c r="U61" s="35">
        <v>1</v>
      </c>
      <c r="V61" s="35" t="s">
        <v>3977</v>
      </c>
      <c r="W61" s="35">
        <v>18</v>
      </c>
      <c r="X61" s="35" t="s">
        <v>295</v>
      </c>
      <c r="Y61" s="35" t="s">
        <v>232</v>
      </c>
      <c r="Z61" s="35" t="s">
        <v>235</v>
      </c>
      <c r="AA61" s="35" t="s">
        <v>232</v>
      </c>
      <c r="AB61" s="35" t="s">
        <v>3953</v>
      </c>
      <c r="AC61" s="35" t="s">
        <v>232</v>
      </c>
      <c r="AD61" s="35" t="s">
        <v>238</v>
      </c>
      <c r="AE61" s="44" t="s">
        <v>3978</v>
      </c>
      <c r="AF61" s="35" t="s">
        <v>3792</v>
      </c>
      <c r="AG61" s="35" t="s">
        <v>297</v>
      </c>
      <c r="AH61" s="35" t="s">
        <v>232</v>
      </c>
    </row>
    <row r="62" spans="1:34" ht="19.5" customHeight="1" x14ac:dyDescent="0.25">
      <c r="A62" s="64" t="s">
        <v>71</v>
      </c>
      <c r="B62" s="28" t="s">
        <v>72</v>
      </c>
      <c r="C62" s="28" t="s">
        <v>252</v>
      </c>
      <c r="D62" s="21" t="s">
        <v>3879</v>
      </c>
      <c r="E62" s="28" t="s">
        <v>4002</v>
      </c>
      <c r="F62" s="28" t="s">
        <v>4003</v>
      </c>
      <c r="G62" s="28" t="s">
        <v>4002</v>
      </c>
      <c r="H62" s="73" t="s">
        <v>4004</v>
      </c>
      <c r="I62" s="28" t="s">
        <v>186</v>
      </c>
      <c r="J62" s="182">
        <v>9859.24</v>
      </c>
      <c r="K62" s="182">
        <v>9563.4627999999993</v>
      </c>
      <c r="L62" s="50">
        <v>0.03</v>
      </c>
      <c r="M62" s="28" t="s">
        <v>199</v>
      </c>
      <c r="N62" s="35" t="s">
        <v>3762</v>
      </c>
      <c r="O62" s="35" t="s">
        <v>3763</v>
      </c>
      <c r="P62" s="35" t="s">
        <v>229</v>
      </c>
      <c r="Q62" s="35" t="s">
        <v>692</v>
      </c>
      <c r="R62" s="35" t="s">
        <v>1169</v>
      </c>
      <c r="S62" s="35" t="s">
        <v>199</v>
      </c>
      <c r="T62" s="35" t="s">
        <v>232</v>
      </c>
      <c r="U62" s="35">
        <v>1</v>
      </c>
      <c r="V62" s="35" t="s">
        <v>3977</v>
      </c>
      <c r="W62" s="35">
        <v>18</v>
      </c>
      <c r="X62" s="35" t="s">
        <v>295</v>
      </c>
      <c r="Y62" s="35" t="s">
        <v>232</v>
      </c>
      <c r="Z62" s="35" t="s">
        <v>235</v>
      </c>
      <c r="AA62" s="35" t="s">
        <v>232</v>
      </c>
      <c r="AB62" s="35" t="s">
        <v>3953</v>
      </c>
      <c r="AC62" s="35" t="s">
        <v>232</v>
      </c>
      <c r="AD62" s="35" t="s">
        <v>238</v>
      </c>
      <c r="AE62" s="44" t="s">
        <v>3978</v>
      </c>
      <c r="AF62" s="35" t="s">
        <v>3792</v>
      </c>
      <c r="AG62" s="35" t="s">
        <v>297</v>
      </c>
      <c r="AH62" s="35" t="s">
        <v>232</v>
      </c>
    </row>
    <row r="63" spans="1:34" ht="19.5" customHeight="1" x14ac:dyDescent="0.25">
      <c r="A63" s="64" t="s">
        <v>71</v>
      </c>
      <c r="B63" s="28" t="s">
        <v>72</v>
      </c>
      <c r="C63" s="28" t="s">
        <v>252</v>
      </c>
      <c r="D63" s="21" t="s">
        <v>3879</v>
      </c>
      <c r="E63" s="28" t="s">
        <v>1034</v>
      </c>
      <c r="F63" s="28" t="s">
        <v>4005</v>
      </c>
      <c r="G63" s="28" t="s">
        <v>1034</v>
      </c>
      <c r="H63" s="181" t="s">
        <v>4006</v>
      </c>
      <c r="I63" s="28" t="s">
        <v>186</v>
      </c>
      <c r="J63" s="182">
        <v>9355.67</v>
      </c>
      <c r="K63" s="182">
        <v>9074.9999000000007</v>
      </c>
      <c r="L63" s="50">
        <v>0.03</v>
      </c>
      <c r="M63" s="28" t="s">
        <v>199</v>
      </c>
      <c r="N63" s="35" t="s">
        <v>3762</v>
      </c>
      <c r="O63" s="35" t="s">
        <v>3763</v>
      </c>
      <c r="P63" s="35" t="s">
        <v>229</v>
      </c>
      <c r="Q63" s="35" t="s">
        <v>692</v>
      </c>
      <c r="R63" s="35" t="s">
        <v>1169</v>
      </c>
      <c r="S63" s="35" t="s">
        <v>199</v>
      </c>
      <c r="T63" s="35" t="s">
        <v>232</v>
      </c>
      <c r="U63" s="35">
        <v>1</v>
      </c>
      <c r="V63" s="35" t="s">
        <v>3977</v>
      </c>
      <c r="W63" s="35">
        <v>18</v>
      </c>
      <c r="X63" s="35" t="s">
        <v>295</v>
      </c>
      <c r="Y63" s="35" t="s">
        <v>232</v>
      </c>
      <c r="Z63" s="35" t="s">
        <v>235</v>
      </c>
      <c r="AA63" s="35" t="s">
        <v>232</v>
      </c>
      <c r="AB63" s="35" t="s">
        <v>3953</v>
      </c>
      <c r="AC63" s="35" t="s">
        <v>232</v>
      </c>
      <c r="AD63" s="35" t="s">
        <v>238</v>
      </c>
      <c r="AE63" s="44" t="s">
        <v>3978</v>
      </c>
      <c r="AF63" s="35" t="s">
        <v>3792</v>
      </c>
      <c r="AG63" s="35" t="s">
        <v>297</v>
      </c>
      <c r="AH63" s="35" t="s">
        <v>232</v>
      </c>
    </row>
    <row r="64" spans="1:34" ht="19.5" customHeight="1" x14ac:dyDescent="0.25">
      <c r="A64" s="64" t="s">
        <v>71</v>
      </c>
      <c r="B64" s="28" t="s">
        <v>72</v>
      </c>
      <c r="C64" s="28" t="s">
        <v>252</v>
      </c>
      <c r="D64" s="21" t="s">
        <v>3879</v>
      </c>
      <c r="E64" s="28" t="s">
        <v>1026</v>
      </c>
      <c r="F64" s="28" t="s">
        <v>4007</v>
      </c>
      <c r="G64" s="28" t="s">
        <v>1026</v>
      </c>
      <c r="H64" s="181" t="s">
        <v>1027</v>
      </c>
      <c r="I64" s="28" t="s">
        <v>186</v>
      </c>
      <c r="J64" s="182">
        <v>7443.06</v>
      </c>
      <c r="K64" s="182">
        <v>7219.7682000000004</v>
      </c>
      <c r="L64" s="50">
        <v>0.03</v>
      </c>
      <c r="M64" s="28" t="s">
        <v>199</v>
      </c>
      <c r="N64" s="35" t="s">
        <v>3762</v>
      </c>
      <c r="O64" s="35" t="s">
        <v>3763</v>
      </c>
      <c r="P64" s="35" t="s">
        <v>229</v>
      </c>
      <c r="Q64" s="35" t="s">
        <v>692</v>
      </c>
      <c r="R64" s="35" t="s">
        <v>1169</v>
      </c>
      <c r="S64" s="35" t="s">
        <v>199</v>
      </c>
      <c r="T64" s="35" t="s">
        <v>232</v>
      </c>
      <c r="U64" s="35">
        <v>1</v>
      </c>
      <c r="V64" s="35" t="s">
        <v>3977</v>
      </c>
      <c r="W64" s="35">
        <v>18</v>
      </c>
      <c r="X64" s="35" t="s">
        <v>295</v>
      </c>
      <c r="Y64" s="35" t="s">
        <v>232</v>
      </c>
      <c r="Z64" s="35" t="s">
        <v>235</v>
      </c>
      <c r="AA64" s="35" t="s">
        <v>232</v>
      </c>
      <c r="AB64" s="35" t="s">
        <v>3953</v>
      </c>
      <c r="AC64" s="35" t="s">
        <v>232</v>
      </c>
      <c r="AD64" s="35" t="s">
        <v>238</v>
      </c>
      <c r="AE64" s="44" t="s">
        <v>3978</v>
      </c>
      <c r="AF64" s="35" t="s">
        <v>3792</v>
      </c>
      <c r="AG64" s="35" t="s">
        <v>297</v>
      </c>
      <c r="AH64" s="35" t="s">
        <v>232</v>
      </c>
    </row>
    <row r="65" spans="1:34" ht="19.5" customHeight="1" x14ac:dyDescent="0.25">
      <c r="A65" s="64" t="s">
        <v>71</v>
      </c>
      <c r="B65" s="28" t="s">
        <v>72</v>
      </c>
      <c r="C65" s="28" t="s">
        <v>252</v>
      </c>
      <c r="D65" s="21" t="s">
        <v>3879</v>
      </c>
      <c r="E65" s="28" t="s">
        <v>4008</v>
      </c>
      <c r="F65" s="28" t="s">
        <v>4009</v>
      </c>
      <c r="G65" s="28" t="s">
        <v>4008</v>
      </c>
      <c r="H65" s="181" t="s">
        <v>4010</v>
      </c>
      <c r="I65" s="28" t="s">
        <v>186</v>
      </c>
      <c r="J65" s="182">
        <v>7933.8</v>
      </c>
      <c r="K65" s="182">
        <v>7695.7860000000001</v>
      </c>
      <c r="L65" s="50">
        <v>0.03</v>
      </c>
      <c r="M65" s="28" t="s">
        <v>199</v>
      </c>
      <c r="N65" s="35" t="s">
        <v>3762</v>
      </c>
      <c r="O65" s="35" t="s">
        <v>3763</v>
      </c>
      <c r="P65" s="35" t="s">
        <v>229</v>
      </c>
      <c r="Q65" s="35" t="s">
        <v>692</v>
      </c>
      <c r="R65" s="35" t="s">
        <v>1169</v>
      </c>
      <c r="S65" s="35" t="s">
        <v>199</v>
      </c>
      <c r="T65" s="35" t="s">
        <v>232</v>
      </c>
      <c r="U65" s="35">
        <v>1</v>
      </c>
      <c r="V65" s="35" t="s">
        <v>3977</v>
      </c>
      <c r="W65" s="35">
        <v>18</v>
      </c>
      <c r="X65" s="35" t="s">
        <v>295</v>
      </c>
      <c r="Y65" s="35" t="s">
        <v>232</v>
      </c>
      <c r="Z65" s="35" t="s">
        <v>235</v>
      </c>
      <c r="AA65" s="35" t="s">
        <v>232</v>
      </c>
      <c r="AB65" s="35" t="s">
        <v>3953</v>
      </c>
      <c r="AC65" s="35" t="s">
        <v>232</v>
      </c>
      <c r="AD65" s="35" t="s">
        <v>238</v>
      </c>
      <c r="AE65" s="44" t="s">
        <v>3978</v>
      </c>
      <c r="AF65" s="35" t="s">
        <v>3792</v>
      </c>
      <c r="AG65" s="35" t="s">
        <v>297</v>
      </c>
      <c r="AH65" s="35" t="s">
        <v>232</v>
      </c>
    </row>
    <row r="66" spans="1:34" ht="19.5" customHeight="1" x14ac:dyDescent="0.25">
      <c r="A66" s="64" t="s">
        <v>71</v>
      </c>
      <c r="B66" s="28" t="s">
        <v>72</v>
      </c>
      <c r="C66" s="28" t="s">
        <v>252</v>
      </c>
      <c r="D66" s="21" t="s">
        <v>3879</v>
      </c>
      <c r="E66" s="28" t="s">
        <v>4011</v>
      </c>
      <c r="F66" s="28" t="s">
        <v>4012</v>
      </c>
      <c r="G66" s="28" t="s">
        <v>4011</v>
      </c>
      <c r="H66" s="73" t="s">
        <v>4013</v>
      </c>
      <c r="I66" s="28" t="s">
        <v>186</v>
      </c>
      <c r="J66" s="182">
        <v>10708.41</v>
      </c>
      <c r="K66" s="182">
        <v>10387.1577</v>
      </c>
      <c r="L66" s="50">
        <v>0.03</v>
      </c>
      <c r="M66" s="28" t="s">
        <v>199</v>
      </c>
      <c r="N66" s="35" t="s">
        <v>3762</v>
      </c>
      <c r="O66" s="35" t="s">
        <v>3763</v>
      </c>
      <c r="P66" s="35" t="s">
        <v>229</v>
      </c>
      <c r="Q66" s="35" t="s">
        <v>692</v>
      </c>
      <c r="R66" s="35" t="s">
        <v>1169</v>
      </c>
      <c r="S66" s="35" t="s">
        <v>199</v>
      </c>
      <c r="T66" s="35" t="s">
        <v>232</v>
      </c>
      <c r="U66" s="35">
        <v>1</v>
      </c>
      <c r="V66" s="35" t="s">
        <v>3977</v>
      </c>
      <c r="W66" s="35">
        <v>18</v>
      </c>
      <c r="X66" s="35" t="s">
        <v>295</v>
      </c>
      <c r="Y66" s="35" t="s">
        <v>232</v>
      </c>
      <c r="Z66" s="35" t="s">
        <v>235</v>
      </c>
      <c r="AA66" s="35" t="s">
        <v>232</v>
      </c>
      <c r="AB66" s="35" t="s">
        <v>3953</v>
      </c>
      <c r="AC66" s="35" t="s">
        <v>232</v>
      </c>
      <c r="AD66" s="35" t="s">
        <v>238</v>
      </c>
      <c r="AE66" s="44" t="s">
        <v>3978</v>
      </c>
      <c r="AF66" s="35" t="s">
        <v>3792</v>
      </c>
      <c r="AG66" s="35" t="s">
        <v>297</v>
      </c>
      <c r="AH66" s="35" t="s">
        <v>232</v>
      </c>
    </row>
    <row r="67" spans="1:34" ht="31.5" customHeight="1" x14ac:dyDescent="0.25">
      <c r="A67" s="64" t="s">
        <v>71</v>
      </c>
      <c r="B67" s="28" t="s">
        <v>72</v>
      </c>
      <c r="C67" s="28" t="s">
        <v>252</v>
      </c>
      <c r="D67" s="21" t="s">
        <v>3879</v>
      </c>
      <c r="E67" s="28" t="s">
        <v>1039</v>
      </c>
      <c r="F67" s="28" t="s">
        <v>4014</v>
      </c>
      <c r="G67" s="28" t="s">
        <v>1039</v>
      </c>
      <c r="H67" s="181" t="s">
        <v>1040</v>
      </c>
      <c r="I67" s="28" t="s">
        <v>186</v>
      </c>
      <c r="J67" s="182">
        <v>10209.77</v>
      </c>
      <c r="K67" s="182">
        <v>9903.4768999999997</v>
      </c>
      <c r="L67" s="50">
        <v>0.03</v>
      </c>
      <c r="M67" s="28" t="s">
        <v>199</v>
      </c>
      <c r="N67" s="35" t="s">
        <v>3762</v>
      </c>
      <c r="O67" s="35" t="s">
        <v>3763</v>
      </c>
      <c r="P67" s="35" t="s">
        <v>229</v>
      </c>
      <c r="Q67" s="35" t="s">
        <v>692</v>
      </c>
      <c r="R67" s="35" t="s">
        <v>1169</v>
      </c>
      <c r="S67" s="35" t="s">
        <v>199</v>
      </c>
      <c r="T67" s="35" t="s">
        <v>232</v>
      </c>
      <c r="U67" s="35">
        <v>1</v>
      </c>
      <c r="V67" s="35" t="s">
        <v>3977</v>
      </c>
      <c r="W67" s="35">
        <v>18</v>
      </c>
      <c r="X67" s="35" t="s">
        <v>295</v>
      </c>
      <c r="Y67" s="35" t="s">
        <v>232</v>
      </c>
      <c r="Z67" s="35" t="s">
        <v>235</v>
      </c>
      <c r="AA67" s="35" t="s">
        <v>232</v>
      </c>
      <c r="AB67" s="35" t="s">
        <v>3953</v>
      </c>
      <c r="AC67" s="35" t="s">
        <v>232</v>
      </c>
      <c r="AD67" s="35" t="s">
        <v>238</v>
      </c>
      <c r="AE67" s="44" t="s">
        <v>3978</v>
      </c>
      <c r="AF67" s="35" t="s">
        <v>3792</v>
      </c>
      <c r="AG67" s="35" t="s">
        <v>297</v>
      </c>
      <c r="AH67" s="35" t="s">
        <v>232</v>
      </c>
    </row>
    <row r="68" spans="1:34" ht="19.5" customHeight="1" x14ac:dyDescent="0.25">
      <c r="A68" s="64" t="s">
        <v>71</v>
      </c>
      <c r="B68" s="28" t="s">
        <v>72</v>
      </c>
      <c r="C68" s="28" t="s">
        <v>252</v>
      </c>
      <c r="D68" s="21" t="s">
        <v>3879</v>
      </c>
      <c r="E68" s="28" t="s">
        <v>4015</v>
      </c>
      <c r="F68" s="28" t="s">
        <v>4016</v>
      </c>
      <c r="G68" s="28" t="s">
        <v>4015</v>
      </c>
      <c r="H68" s="181" t="s">
        <v>4017</v>
      </c>
      <c r="I68" s="28" t="s">
        <v>186</v>
      </c>
      <c r="J68" s="182">
        <v>6442.82</v>
      </c>
      <c r="K68" s="182">
        <v>6249.5353999999998</v>
      </c>
      <c r="L68" s="50">
        <v>0.03</v>
      </c>
      <c r="M68" s="28" t="s">
        <v>199</v>
      </c>
      <c r="N68" s="35" t="s">
        <v>3762</v>
      </c>
      <c r="O68" s="35" t="s">
        <v>3763</v>
      </c>
      <c r="P68" s="35" t="s">
        <v>229</v>
      </c>
      <c r="Q68" s="35" t="s">
        <v>257</v>
      </c>
      <c r="R68" s="35" t="s">
        <v>3976</v>
      </c>
      <c r="S68" s="35" t="s">
        <v>199</v>
      </c>
      <c r="T68" s="35" t="s">
        <v>232</v>
      </c>
      <c r="U68" s="35">
        <v>1</v>
      </c>
      <c r="V68" s="35" t="s">
        <v>3977</v>
      </c>
      <c r="W68" s="35">
        <v>18</v>
      </c>
      <c r="X68" s="35" t="s">
        <v>295</v>
      </c>
      <c r="Y68" s="35" t="s">
        <v>232</v>
      </c>
      <c r="Z68" s="35" t="s">
        <v>235</v>
      </c>
      <c r="AA68" s="35" t="s">
        <v>232</v>
      </c>
      <c r="AB68" s="35" t="s">
        <v>3953</v>
      </c>
      <c r="AC68" s="35" t="s">
        <v>232</v>
      </c>
      <c r="AD68" s="35" t="s">
        <v>261</v>
      </c>
      <c r="AE68" s="44" t="s">
        <v>3978</v>
      </c>
      <c r="AF68" s="35" t="s">
        <v>3792</v>
      </c>
      <c r="AG68" s="35" t="s">
        <v>297</v>
      </c>
      <c r="AH68" s="35" t="s">
        <v>232</v>
      </c>
    </row>
    <row r="69" spans="1:34" ht="19.5" customHeight="1" x14ac:dyDescent="0.25">
      <c r="A69" s="64" t="s">
        <v>71</v>
      </c>
      <c r="B69" s="28" t="s">
        <v>72</v>
      </c>
      <c r="C69" s="28" t="s">
        <v>252</v>
      </c>
      <c r="D69" s="21" t="s">
        <v>3879</v>
      </c>
      <c r="E69" s="28" t="s">
        <v>4018</v>
      </c>
      <c r="F69" s="28" t="s">
        <v>4019</v>
      </c>
      <c r="G69" s="28" t="s">
        <v>4018</v>
      </c>
      <c r="H69" s="181" t="s">
        <v>4020</v>
      </c>
      <c r="I69" s="28" t="s">
        <v>186</v>
      </c>
      <c r="J69" s="182">
        <v>6579.08</v>
      </c>
      <c r="K69" s="182">
        <v>6381.7075999999997</v>
      </c>
      <c r="L69" s="50">
        <v>0.03</v>
      </c>
      <c r="M69" s="28" t="s">
        <v>199</v>
      </c>
      <c r="N69" s="35" t="s">
        <v>3762</v>
      </c>
      <c r="O69" s="35" t="s">
        <v>3763</v>
      </c>
      <c r="P69" s="35" t="s">
        <v>229</v>
      </c>
      <c r="Q69" s="35" t="s">
        <v>257</v>
      </c>
      <c r="R69" s="35" t="s">
        <v>3976</v>
      </c>
      <c r="S69" s="35" t="s">
        <v>199</v>
      </c>
      <c r="T69" s="35" t="s">
        <v>232</v>
      </c>
      <c r="U69" s="35">
        <v>1</v>
      </c>
      <c r="V69" s="35" t="s">
        <v>3977</v>
      </c>
      <c r="W69" s="35">
        <v>18</v>
      </c>
      <c r="X69" s="35" t="s">
        <v>295</v>
      </c>
      <c r="Y69" s="35" t="s">
        <v>232</v>
      </c>
      <c r="Z69" s="35" t="s">
        <v>235</v>
      </c>
      <c r="AA69" s="35" t="s">
        <v>232</v>
      </c>
      <c r="AB69" s="35" t="s">
        <v>3953</v>
      </c>
      <c r="AC69" s="35" t="s">
        <v>232</v>
      </c>
      <c r="AD69" s="35" t="s">
        <v>261</v>
      </c>
      <c r="AE69" s="44" t="s">
        <v>3978</v>
      </c>
      <c r="AF69" s="35" t="s">
        <v>3792</v>
      </c>
      <c r="AG69" s="35" t="s">
        <v>297</v>
      </c>
      <c r="AH69" s="35" t="s">
        <v>232</v>
      </c>
    </row>
    <row r="70" spans="1:34" ht="19.5" customHeight="1" x14ac:dyDescent="0.25">
      <c r="A70" s="64" t="s">
        <v>71</v>
      </c>
      <c r="B70" s="28" t="s">
        <v>72</v>
      </c>
      <c r="C70" s="28" t="s">
        <v>252</v>
      </c>
      <c r="D70" s="21" t="s">
        <v>3879</v>
      </c>
      <c r="E70" s="28" t="s">
        <v>4021</v>
      </c>
      <c r="F70" s="28" t="s">
        <v>4022</v>
      </c>
      <c r="G70" s="28" t="s">
        <v>4021</v>
      </c>
      <c r="H70" s="181" t="s">
        <v>4023</v>
      </c>
      <c r="I70" s="28" t="s">
        <v>186</v>
      </c>
      <c r="J70" s="182">
        <v>6949.36</v>
      </c>
      <c r="K70" s="182">
        <v>6740.8791999999994</v>
      </c>
      <c r="L70" s="50">
        <v>0.03</v>
      </c>
      <c r="M70" s="28" t="s">
        <v>199</v>
      </c>
      <c r="N70" s="35" t="s">
        <v>3762</v>
      </c>
      <c r="O70" s="35" t="s">
        <v>3763</v>
      </c>
      <c r="P70" s="35" t="s">
        <v>229</v>
      </c>
      <c r="Q70" s="35" t="s">
        <v>257</v>
      </c>
      <c r="R70" s="35" t="s">
        <v>3976</v>
      </c>
      <c r="S70" s="35" t="s">
        <v>199</v>
      </c>
      <c r="T70" s="35" t="s">
        <v>232</v>
      </c>
      <c r="U70" s="35">
        <v>1</v>
      </c>
      <c r="V70" s="35" t="s">
        <v>3977</v>
      </c>
      <c r="W70" s="35">
        <v>18</v>
      </c>
      <c r="X70" s="35" t="s">
        <v>295</v>
      </c>
      <c r="Y70" s="35" t="s">
        <v>232</v>
      </c>
      <c r="Z70" s="35" t="s">
        <v>235</v>
      </c>
      <c r="AA70" s="35" t="s">
        <v>232</v>
      </c>
      <c r="AB70" s="35" t="s">
        <v>3953</v>
      </c>
      <c r="AC70" s="35" t="s">
        <v>232</v>
      </c>
      <c r="AD70" s="35" t="s">
        <v>261</v>
      </c>
      <c r="AE70" s="44" t="s">
        <v>3978</v>
      </c>
      <c r="AF70" s="35" t="s">
        <v>3792</v>
      </c>
      <c r="AG70" s="35" t="s">
        <v>297</v>
      </c>
      <c r="AH70" s="35" t="s">
        <v>232</v>
      </c>
    </row>
    <row r="71" spans="1:34" ht="19.5" customHeight="1" x14ac:dyDescent="0.25">
      <c r="A71" s="64" t="s">
        <v>71</v>
      </c>
      <c r="B71" s="28" t="s">
        <v>72</v>
      </c>
      <c r="C71" s="28" t="s">
        <v>252</v>
      </c>
      <c r="D71" s="21" t="s">
        <v>3879</v>
      </c>
      <c r="E71" s="28" t="s">
        <v>4024</v>
      </c>
      <c r="F71" s="28" t="s">
        <v>4025</v>
      </c>
      <c r="G71" s="28" t="s">
        <v>4024</v>
      </c>
      <c r="H71" s="181" t="s">
        <v>4026</v>
      </c>
      <c r="I71" s="28" t="s">
        <v>186</v>
      </c>
      <c r="J71" s="182">
        <v>7301.86</v>
      </c>
      <c r="K71" s="182">
        <v>7082.8041999999996</v>
      </c>
      <c r="L71" s="50">
        <v>0.03</v>
      </c>
      <c r="M71" s="28" t="s">
        <v>199</v>
      </c>
      <c r="N71" s="35" t="s">
        <v>3762</v>
      </c>
      <c r="O71" s="35" t="s">
        <v>3763</v>
      </c>
      <c r="P71" s="35" t="s">
        <v>229</v>
      </c>
      <c r="Q71" s="35" t="s">
        <v>692</v>
      </c>
      <c r="R71" s="35" t="s">
        <v>1169</v>
      </c>
      <c r="S71" s="35" t="s">
        <v>199</v>
      </c>
      <c r="T71" s="35" t="s">
        <v>232</v>
      </c>
      <c r="U71" s="35">
        <v>1</v>
      </c>
      <c r="V71" s="35" t="s">
        <v>3977</v>
      </c>
      <c r="W71" s="35">
        <v>18</v>
      </c>
      <c r="X71" s="35" t="s">
        <v>295</v>
      </c>
      <c r="Y71" s="35" t="s">
        <v>232</v>
      </c>
      <c r="Z71" s="35" t="s">
        <v>235</v>
      </c>
      <c r="AA71" s="35" t="s">
        <v>232</v>
      </c>
      <c r="AB71" s="35" t="s">
        <v>3953</v>
      </c>
      <c r="AC71" s="35" t="s">
        <v>232</v>
      </c>
      <c r="AD71" s="35" t="s">
        <v>261</v>
      </c>
      <c r="AE71" s="44" t="s">
        <v>3978</v>
      </c>
      <c r="AF71" s="35" t="s">
        <v>3792</v>
      </c>
      <c r="AG71" s="35" t="s">
        <v>297</v>
      </c>
      <c r="AH71" s="35" t="s">
        <v>232</v>
      </c>
    </row>
    <row r="72" spans="1:34" ht="19.5" customHeight="1" x14ac:dyDescent="0.25">
      <c r="A72" s="64" t="s">
        <v>71</v>
      </c>
      <c r="B72" s="28" t="s">
        <v>72</v>
      </c>
      <c r="C72" s="28" t="s">
        <v>252</v>
      </c>
      <c r="D72" s="21" t="s">
        <v>3879</v>
      </c>
      <c r="E72" s="28" t="s">
        <v>4027</v>
      </c>
      <c r="F72" s="28" t="s">
        <v>4028</v>
      </c>
      <c r="G72" s="28" t="s">
        <v>4027</v>
      </c>
      <c r="H72" s="73" t="s">
        <v>4029</v>
      </c>
      <c r="I72" s="28" t="s">
        <v>186</v>
      </c>
      <c r="J72" s="182">
        <v>9859.24</v>
      </c>
      <c r="K72" s="182">
        <v>9563.4627999999993</v>
      </c>
      <c r="L72" s="50">
        <v>0.03</v>
      </c>
      <c r="M72" s="28" t="s">
        <v>199</v>
      </c>
      <c r="N72" s="35" t="s">
        <v>3762</v>
      </c>
      <c r="O72" s="35" t="s">
        <v>3763</v>
      </c>
      <c r="P72" s="35" t="s">
        <v>229</v>
      </c>
      <c r="Q72" s="35" t="s">
        <v>692</v>
      </c>
      <c r="R72" s="35" t="s">
        <v>1169</v>
      </c>
      <c r="S72" s="35" t="s">
        <v>199</v>
      </c>
      <c r="T72" s="35" t="s">
        <v>232</v>
      </c>
      <c r="U72" s="35">
        <v>1</v>
      </c>
      <c r="V72" s="35" t="s">
        <v>3977</v>
      </c>
      <c r="W72" s="35">
        <v>18</v>
      </c>
      <c r="X72" s="35" t="s">
        <v>295</v>
      </c>
      <c r="Y72" s="35" t="s">
        <v>232</v>
      </c>
      <c r="Z72" s="35" t="s">
        <v>235</v>
      </c>
      <c r="AA72" s="35" t="s">
        <v>232</v>
      </c>
      <c r="AB72" s="35" t="s">
        <v>3953</v>
      </c>
      <c r="AC72" s="35" t="s">
        <v>232</v>
      </c>
      <c r="AD72" s="35" t="s">
        <v>261</v>
      </c>
      <c r="AE72" s="44" t="s">
        <v>3978</v>
      </c>
      <c r="AF72" s="35" t="s">
        <v>3792</v>
      </c>
      <c r="AG72" s="35" t="s">
        <v>297</v>
      </c>
      <c r="AH72" s="35" t="s">
        <v>232</v>
      </c>
    </row>
    <row r="73" spans="1:34" ht="19.5" customHeight="1" x14ac:dyDescent="0.25">
      <c r="A73" s="64" t="s">
        <v>71</v>
      </c>
      <c r="B73" s="28" t="s">
        <v>72</v>
      </c>
      <c r="C73" s="28" t="s">
        <v>252</v>
      </c>
      <c r="D73" s="21" t="s">
        <v>3879</v>
      </c>
      <c r="E73" s="28" t="s">
        <v>4030</v>
      </c>
      <c r="F73" s="28" t="s">
        <v>4031</v>
      </c>
      <c r="G73" s="28" t="s">
        <v>4030</v>
      </c>
      <c r="H73" s="181" t="s">
        <v>4032</v>
      </c>
      <c r="I73" s="28" t="s">
        <v>186</v>
      </c>
      <c r="J73" s="182">
        <v>9355.67</v>
      </c>
      <c r="K73" s="182">
        <v>9074.9999000000007</v>
      </c>
      <c r="L73" s="50">
        <v>0.03</v>
      </c>
      <c r="M73" s="28" t="s">
        <v>199</v>
      </c>
      <c r="N73" s="35" t="s">
        <v>3762</v>
      </c>
      <c r="O73" s="35" t="s">
        <v>3763</v>
      </c>
      <c r="P73" s="35" t="s">
        <v>229</v>
      </c>
      <c r="Q73" s="35" t="s">
        <v>692</v>
      </c>
      <c r="R73" s="35" t="s">
        <v>1169</v>
      </c>
      <c r="S73" s="35" t="s">
        <v>199</v>
      </c>
      <c r="T73" s="35" t="s">
        <v>232</v>
      </c>
      <c r="U73" s="35">
        <v>1</v>
      </c>
      <c r="V73" s="35" t="s">
        <v>3977</v>
      </c>
      <c r="W73" s="35">
        <v>18</v>
      </c>
      <c r="X73" s="35" t="s">
        <v>295</v>
      </c>
      <c r="Y73" s="35" t="s">
        <v>232</v>
      </c>
      <c r="Z73" s="35" t="s">
        <v>235</v>
      </c>
      <c r="AA73" s="35" t="s">
        <v>232</v>
      </c>
      <c r="AB73" s="35" t="s">
        <v>3953</v>
      </c>
      <c r="AC73" s="35" t="s">
        <v>232</v>
      </c>
      <c r="AD73" s="35" t="s">
        <v>261</v>
      </c>
      <c r="AE73" s="44" t="s">
        <v>3978</v>
      </c>
      <c r="AF73" s="35" t="s">
        <v>3792</v>
      </c>
      <c r="AG73" s="35" t="s">
        <v>297</v>
      </c>
      <c r="AH73" s="35" t="s">
        <v>232</v>
      </c>
    </row>
    <row r="74" spans="1:34" ht="19.5" customHeight="1" x14ac:dyDescent="0.25">
      <c r="A74" s="64" t="s">
        <v>71</v>
      </c>
      <c r="B74" s="28" t="s">
        <v>72</v>
      </c>
      <c r="C74" s="28" t="s">
        <v>252</v>
      </c>
      <c r="D74" s="21" t="s">
        <v>3879</v>
      </c>
      <c r="E74" s="28" t="s">
        <v>1028</v>
      </c>
      <c r="F74" s="28" t="s">
        <v>4033</v>
      </c>
      <c r="G74" s="28" t="s">
        <v>1028</v>
      </c>
      <c r="H74" s="181" t="s">
        <v>1029</v>
      </c>
      <c r="I74" s="28" t="s">
        <v>186</v>
      </c>
      <c r="J74" s="182">
        <v>7443.06</v>
      </c>
      <c r="K74" s="182">
        <v>7219.7682000000004</v>
      </c>
      <c r="L74" s="50">
        <v>0.03</v>
      </c>
      <c r="M74" s="28" t="s">
        <v>199</v>
      </c>
      <c r="N74" s="35" t="s">
        <v>3762</v>
      </c>
      <c r="O74" s="35" t="s">
        <v>3763</v>
      </c>
      <c r="P74" s="35" t="s">
        <v>229</v>
      </c>
      <c r="Q74" s="35" t="s">
        <v>692</v>
      </c>
      <c r="R74" s="35" t="s">
        <v>1169</v>
      </c>
      <c r="S74" s="35" t="s">
        <v>199</v>
      </c>
      <c r="T74" s="35" t="s">
        <v>232</v>
      </c>
      <c r="U74" s="35">
        <v>1</v>
      </c>
      <c r="V74" s="35" t="s">
        <v>3977</v>
      </c>
      <c r="W74" s="35">
        <v>18</v>
      </c>
      <c r="X74" s="35" t="s">
        <v>295</v>
      </c>
      <c r="Y74" s="35" t="s">
        <v>232</v>
      </c>
      <c r="Z74" s="35" t="s">
        <v>235</v>
      </c>
      <c r="AA74" s="35" t="s">
        <v>232</v>
      </c>
      <c r="AB74" s="35" t="s">
        <v>3953</v>
      </c>
      <c r="AC74" s="35" t="s">
        <v>232</v>
      </c>
      <c r="AD74" s="35" t="s">
        <v>261</v>
      </c>
      <c r="AE74" s="44" t="s">
        <v>3978</v>
      </c>
      <c r="AF74" s="35" t="s">
        <v>3792</v>
      </c>
      <c r="AG74" s="35" t="s">
        <v>297</v>
      </c>
      <c r="AH74" s="35" t="s">
        <v>232</v>
      </c>
    </row>
    <row r="75" spans="1:34" ht="19.5" customHeight="1" x14ac:dyDescent="0.25">
      <c r="A75" s="64" t="s">
        <v>71</v>
      </c>
      <c r="B75" s="28" t="s">
        <v>72</v>
      </c>
      <c r="C75" s="28" t="s">
        <v>252</v>
      </c>
      <c r="D75" s="21" t="s">
        <v>3879</v>
      </c>
      <c r="E75" s="28" t="s">
        <v>4034</v>
      </c>
      <c r="F75" s="28" t="s">
        <v>4035</v>
      </c>
      <c r="G75" s="28" t="s">
        <v>4034</v>
      </c>
      <c r="H75" s="181" t="s">
        <v>4036</v>
      </c>
      <c r="I75" s="28" t="s">
        <v>186</v>
      </c>
      <c r="J75" s="182">
        <v>7933.8</v>
      </c>
      <c r="K75" s="182">
        <v>7695.7860000000001</v>
      </c>
      <c r="L75" s="50">
        <v>0.03</v>
      </c>
      <c r="M75" s="28" t="s">
        <v>199</v>
      </c>
      <c r="N75" s="35" t="s">
        <v>3762</v>
      </c>
      <c r="O75" s="35" t="s">
        <v>3763</v>
      </c>
      <c r="P75" s="35" t="s">
        <v>229</v>
      </c>
      <c r="Q75" s="35" t="s">
        <v>692</v>
      </c>
      <c r="R75" s="35" t="s">
        <v>1169</v>
      </c>
      <c r="S75" s="35" t="s">
        <v>199</v>
      </c>
      <c r="T75" s="35" t="s">
        <v>232</v>
      </c>
      <c r="U75" s="35">
        <v>1</v>
      </c>
      <c r="V75" s="35" t="s">
        <v>3977</v>
      </c>
      <c r="W75" s="35">
        <v>18</v>
      </c>
      <c r="X75" s="35" t="s">
        <v>295</v>
      </c>
      <c r="Y75" s="35" t="s">
        <v>232</v>
      </c>
      <c r="Z75" s="35" t="s">
        <v>235</v>
      </c>
      <c r="AA75" s="35" t="s">
        <v>232</v>
      </c>
      <c r="AB75" s="35" t="s">
        <v>3953</v>
      </c>
      <c r="AC75" s="35" t="s">
        <v>232</v>
      </c>
      <c r="AD75" s="35" t="s">
        <v>261</v>
      </c>
      <c r="AE75" s="44" t="s">
        <v>3978</v>
      </c>
      <c r="AF75" s="35" t="s">
        <v>3792</v>
      </c>
      <c r="AG75" s="35" t="s">
        <v>297</v>
      </c>
      <c r="AH75" s="35" t="s">
        <v>232</v>
      </c>
    </row>
    <row r="76" spans="1:34" ht="19.5" customHeight="1" x14ac:dyDescent="0.25">
      <c r="A76" s="64" t="s">
        <v>71</v>
      </c>
      <c r="B76" s="28" t="s">
        <v>72</v>
      </c>
      <c r="C76" s="28" t="s">
        <v>252</v>
      </c>
      <c r="D76" s="21" t="s">
        <v>3879</v>
      </c>
      <c r="E76" s="28" t="s">
        <v>4037</v>
      </c>
      <c r="F76" s="28" t="s">
        <v>4038</v>
      </c>
      <c r="G76" s="28" t="s">
        <v>4037</v>
      </c>
      <c r="H76" s="73" t="s">
        <v>4039</v>
      </c>
      <c r="I76" s="28" t="s">
        <v>186</v>
      </c>
      <c r="J76" s="182">
        <v>10708.41</v>
      </c>
      <c r="K76" s="182">
        <v>10387.1577</v>
      </c>
      <c r="L76" s="50">
        <v>0.03</v>
      </c>
      <c r="M76" s="28" t="s">
        <v>199</v>
      </c>
      <c r="N76" s="35" t="s">
        <v>3762</v>
      </c>
      <c r="O76" s="35" t="s">
        <v>3763</v>
      </c>
      <c r="P76" s="35" t="s">
        <v>229</v>
      </c>
      <c r="Q76" s="35" t="s">
        <v>692</v>
      </c>
      <c r="R76" s="35" t="s">
        <v>1169</v>
      </c>
      <c r="S76" s="35" t="s">
        <v>199</v>
      </c>
      <c r="T76" s="35" t="s">
        <v>232</v>
      </c>
      <c r="U76" s="35">
        <v>1</v>
      </c>
      <c r="V76" s="35" t="s">
        <v>3977</v>
      </c>
      <c r="W76" s="35">
        <v>18</v>
      </c>
      <c r="X76" s="35" t="s">
        <v>295</v>
      </c>
      <c r="Y76" s="35" t="s">
        <v>232</v>
      </c>
      <c r="Z76" s="35" t="s">
        <v>235</v>
      </c>
      <c r="AA76" s="35" t="s">
        <v>232</v>
      </c>
      <c r="AB76" s="35" t="s">
        <v>3953</v>
      </c>
      <c r="AC76" s="35" t="s">
        <v>232</v>
      </c>
      <c r="AD76" s="35" t="s">
        <v>261</v>
      </c>
      <c r="AE76" s="44" t="s">
        <v>3978</v>
      </c>
      <c r="AF76" s="35" t="s">
        <v>3792</v>
      </c>
      <c r="AG76" s="35" t="s">
        <v>297</v>
      </c>
      <c r="AH76" s="35" t="s">
        <v>232</v>
      </c>
    </row>
    <row r="77" spans="1:34" ht="19.5" customHeight="1" x14ac:dyDescent="0.25">
      <c r="A77" s="64" t="s">
        <v>71</v>
      </c>
      <c r="B77" s="28" t="s">
        <v>72</v>
      </c>
      <c r="C77" s="28" t="s">
        <v>252</v>
      </c>
      <c r="D77" s="21" t="s">
        <v>3879</v>
      </c>
      <c r="E77" s="28" t="s">
        <v>1041</v>
      </c>
      <c r="F77" s="28" t="s">
        <v>4040</v>
      </c>
      <c r="G77" s="28" t="s">
        <v>1041</v>
      </c>
      <c r="H77" s="181" t="s">
        <v>1042</v>
      </c>
      <c r="I77" s="28" t="s">
        <v>186</v>
      </c>
      <c r="J77" s="182">
        <v>10209.77</v>
      </c>
      <c r="K77" s="182">
        <v>9903.4768999999997</v>
      </c>
      <c r="L77" s="50">
        <v>0.03</v>
      </c>
      <c r="M77" s="28" t="s">
        <v>199</v>
      </c>
      <c r="N77" s="35" t="s">
        <v>3762</v>
      </c>
      <c r="O77" s="35" t="s">
        <v>3763</v>
      </c>
      <c r="P77" s="35" t="s">
        <v>229</v>
      </c>
      <c r="Q77" s="35" t="s">
        <v>692</v>
      </c>
      <c r="R77" s="35" t="s">
        <v>1169</v>
      </c>
      <c r="S77" s="35" t="s">
        <v>199</v>
      </c>
      <c r="T77" s="35" t="s">
        <v>232</v>
      </c>
      <c r="U77" s="35">
        <v>1</v>
      </c>
      <c r="V77" s="35" t="s">
        <v>3977</v>
      </c>
      <c r="W77" s="35">
        <v>18</v>
      </c>
      <c r="X77" s="35" t="s">
        <v>295</v>
      </c>
      <c r="Y77" s="35" t="s">
        <v>232</v>
      </c>
      <c r="Z77" s="35" t="s">
        <v>235</v>
      </c>
      <c r="AA77" s="35" t="s">
        <v>232</v>
      </c>
      <c r="AB77" s="35" t="s">
        <v>3953</v>
      </c>
      <c r="AC77" s="35" t="s">
        <v>232</v>
      </c>
      <c r="AD77" s="35" t="s">
        <v>261</v>
      </c>
      <c r="AE77" s="44" t="s">
        <v>3978</v>
      </c>
      <c r="AF77" s="35" t="s">
        <v>3792</v>
      </c>
      <c r="AG77" s="35" t="s">
        <v>297</v>
      </c>
      <c r="AH77" s="35" t="s">
        <v>232</v>
      </c>
    </row>
    <row r="78" spans="1:34" ht="19.5" customHeight="1" x14ac:dyDescent="0.25">
      <c r="A78" s="64" t="s">
        <v>71</v>
      </c>
      <c r="B78" s="28" t="s">
        <v>72</v>
      </c>
      <c r="C78" s="28" t="s">
        <v>252</v>
      </c>
      <c r="D78" s="21" t="s">
        <v>3879</v>
      </c>
      <c r="E78" s="28" t="s">
        <v>4041</v>
      </c>
      <c r="F78" s="28" t="s">
        <v>4042</v>
      </c>
      <c r="G78" s="28" t="s">
        <v>4041</v>
      </c>
      <c r="H78" s="181" t="s">
        <v>4043</v>
      </c>
      <c r="I78" s="28" t="s">
        <v>186</v>
      </c>
      <c r="J78" s="182">
        <v>8763.2199999999993</v>
      </c>
      <c r="K78" s="182">
        <v>8500.3233999999993</v>
      </c>
      <c r="L78" s="50">
        <v>0.03</v>
      </c>
      <c r="M78" s="28" t="s">
        <v>199</v>
      </c>
      <c r="N78" s="35" t="s">
        <v>3762</v>
      </c>
      <c r="O78" s="35" t="s">
        <v>3763</v>
      </c>
      <c r="P78" s="35" t="s">
        <v>229</v>
      </c>
      <c r="Q78" s="35" t="s">
        <v>257</v>
      </c>
      <c r="R78" s="35" t="s">
        <v>3976</v>
      </c>
      <c r="S78" s="35" t="s">
        <v>199</v>
      </c>
      <c r="T78" s="35" t="s">
        <v>232</v>
      </c>
      <c r="U78" s="35">
        <v>2</v>
      </c>
      <c r="V78" s="35" t="s">
        <v>3977</v>
      </c>
      <c r="W78" s="35">
        <v>18</v>
      </c>
      <c r="X78" s="35" t="s">
        <v>295</v>
      </c>
      <c r="Y78" s="35" t="s">
        <v>232</v>
      </c>
      <c r="Z78" s="35" t="s">
        <v>235</v>
      </c>
      <c r="AA78" s="35" t="s">
        <v>232</v>
      </c>
      <c r="AB78" s="35" t="s">
        <v>3953</v>
      </c>
      <c r="AC78" s="35" t="s">
        <v>232</v>
      </c>
      <c r="AD78" s="35" t="s">
        <v>238</v>
      </c>
      <c r="AE78" s="44" t="s">
        <v>3978</v>
      </c>
      <c r="AF78" s="35" t="s">
        <v>3792</v>
      </c>
      <c r="AG78" s="35" t="s">
        <v>297</v>
      </c>
      <c r="AH78" s="35" t="s">
        <v>232</v>
      </c>
    </row>
    <row r="79" spans="1:34" ht="19.5" customHeight="1" x14ac:dyDescent="0.25">
      <c r="A79" s="64" t="s">
        <v>71</v>
      </c>
      <c r="B79" s="28" t="s">
        <v>72</v>
      </c>
      <c r="C79" s="28" t="s">
        <v>252</v>
      </c>
      <c r="D79" s="21" t="s">
        <v>3879</v>
      </c>
      <c r="E79" s="28" t="s">
        <v>4044</v>
      </c>
      <c r="F79" s="28" t="s">
        <v>4045</v>
      </c>
      <c r="G79" s="28" t="s">
        <v>4044</v>
      </c>
      <c r="H79" s="181" t="s">
        <v>4046</v>
      </c>
      <c r="I79" s="28" t="s">
        <v>186</v>
      </c>
      <c r="J79" s="182">
        <v>9011.06</v>
      </c>
      <c r="K79" s="182">
        <v>8740.7281999999996</v>
      </c>
      <c r="L79" s="50">
        <v>0.03</v>
      </c>
      <c r="M79" s="28" t="s">
        <v>199</v>
      </c>
      <c r="N79" s="35" t="s">
        <v>3762</v>
      </c>
      <c r="O79" s="35" t="s">
        <v>3763</v>
      </c>
      <c r="P79" s="35" t="s">
        <v>229</v>
      </c>
      <c r="Q79" s="35" t="s">
        <v>257</v>
      </c>
      <c r="R79" s="35" t="s">
        <v>3976</v>
      </c>
      <c r="S79" s="35" t="s">
        <v>199</v>
      </c>
      <c r="T79" s="35" t="s">
        <v>232</v>
      </c>
      <c r="U79" s="35">
        <v>2</v>
      </c>
      <c r="V79" s="35" t="s">
        <v>3977</v>
      </c>
      <c r="W79" s="35">
        <v>18</v>
      </c>
      <c r="X79" s="35" t="s">
        <v>295</v>
      </c>
      <c r="Y79" s="35" t="s">
        <v>232</v>
      </c>
      <c r="Z79" s="35" t="s">
        <v>235</v>
      </c>
      <c r="AA79" s="35" t="s">
        <v>232</v>
      </c>
      <c r="AB79" s="35" t="s">
        <v>3953</v>
      </c>
      <c r="AC79" s="35" t="s">
        <v>232</v>
      </c>
      <c r="AD79" s="35" t="s">
        <v>238</v>
      </c>
      <c r="AE79" s="44" t="s">
        <v>3978</v>
      </c>
      <c r="AF79" s="35" t="s">
        <v>3792</v>
      </c>
      <c r="AG79" s="35" t="s">
        <v>297</v>
      </c>
      <c r="AH79" s="35" t="s">
        <v>232</v>
      </c>
    </row>
    <row r="80" spans="1:34" ht="19.5" customHeight="1" x14ac:dyDescent="0.25">
      <c r="A80" s="64" t="s">
        <v>71</v>
      </c>
      <c r="B80" s="28" t="s">
        <v>72</v>
      </c>
      <c r="C80" s="28" t="s">
        <v>252</v>
      </c>
      <c r="D80" s="21" t="s">
        <v>3879</v>
      </c>
      <c r="E80" s="28" t="s">
        <v>4047</v>
      </c>
      <c r="F80" s="28" t="s">
        <v>4048</v>
      </c>
      <c r="G80" s="28" t="s">
        <v>4047</v>
      </c>
      <c r="H80" s="181" t="s">
        <v>4049</v>
      </c>
      <c r="I80" s="28" t="s">
        <v>186</v>
      </c>
      <c r="J80" s="182">
        <v>9381.34</v>
      </c>
      <c r="K80" s="182">
        <v>9099.8997999999992</v>
      </c>
      <c r="L80" s="50">
        <v>0.03</v>
      </c>
      <c r="M80" s="28" t="s">
        <v>199</v>
      </c>
      <c r="N80" s="35" t="s">
        <v>3762</v>
      </c>
      <c r="O80" s="35" t="s">
        <v>3763</v>
      </c>
      <c r="P80" s="35" t="s">
        <v>229</v>
      </c>
      <c r="Q80" s="35" t="s">
        <v>257</v>
      </c>
      <c r="R80" s="35" t="s">
        <v>3976</v>
      </c>
      <c r="S80" s="35" t="s">
        <v>199</v>
      </c>
      <c r="T80" s="35" t="s">
        <v>232</v>
      </c>
      <c r="U80" s="35">
        <v>2</v>
      </c>
      <c r="V80" s="35" t="s">
        <v>3977</v>
      </c>
      <c r="W80" s="35">
        <v>18</v>
      </c>
      <c r="X80" s="35" t="s">
        <v>295</v>
      </c>
      <c r="Y80" s="35" t="s">
        <v>232</v>
      </c>
      <c r="Z80" s="35" t="s">
        <v>235</v>
      </c>
      <c r="AA80" s="35" t="s">
        <v>232</v>
      </c>
      <c r="AB80" s="35" t="s">
        <v>3953</v>
      </c>
      <c r="AC80" s="35" t="s">
        <v>232</v>
      </c>
      <c r="AD80" s="35" t="s">
        <v>238</v>
      </c>
      <c r="AE80" s="44" t="s">
        <v>3978</v>
      </c>
      <c r="AF80" s="35" t="s">
        <v>3792</v>
      </c>
      <c r="AG80" s="35" t="s">
        <v>297</v>
      </c>
      <c r="AH80" s="35" t="s">
        <v>232</v>
      </c>
    </row>
    <row r="81" spans="1:34" ht="19.5" customHeight="1" x14ac:dyDescent="0.25">
      <c r="A81" s="64" t="s">
        <v>71</v>
      </c>
      <c r="B81" s="28" t="s">
        <v>72</v>
      </c>
      <c r="C81" s="28" t="s">
        <v>252</v>
      </c>
      <c r="D81" s="21" t="s">
        <v>3879</v>
      </c>
      <c r="E81" s="28" t="s">
        <v>4050</v>
      </c>
      <c r="F81" s="28" t="s">
        <v>4051</v>
      </c>
      <c r="G81" s="28" t="s">
        <v>4050</v>
      </c>
      <c r="H81" s="181" t="s">
        <v>4052</v>
      </c>
      <c r="I81" s="28" t="s">
        <v>186</v>
      </c>
      <c r="J81" s="182">
        <v>11330.48</v>
      </c>
      <c r="K81" s="182">
        <v>10990.5656</v>
      </c>
      <c r="L81" s="50">
        <v>0.03</v>
      </c>
      <c r="M81" s="28" t="s">
        <v>199</v>
      </c>
      <c r="N81" s="35" t="s">
        <v>3762</v>
      </c>
      <c r="O81" s="35" t="s">
        <v>3763</v>
      </c>
      <c r="P81" s="35" t="s">
        <v>229</v>
      </c>
      <c r="Q81" s="35" t="s">
        <v>692</v>
      </c>
      <c r="R81" s="35" t="s">
        <v>1169</v>
      </c>
      <c r="S81" s="35" t="s">
        <v>199</v>
      </c>
      <c r="T81" s="35" t="s">
        <v>232</v>
      </c>
      <c r="U81" s="35">
        <v>2</v>
      </c>
      <c r="V81" s="35" t="s">
        <v>3977</v>
      </c>
      <c r="W81" s="35">
        <v>18</v>
      </c>
      <c r="X81" s="35" t="s">
        <v>295</v>
      </c>
      <c r="Y81" s="35" t="s">
        <v>232</v>
      </c>
      <c r="Z81" s="35" t="s">
        <v>235</v>
      </c>
      <c r="AA81" s="35" t="s">
        <v>232</v>
      </c>
      <c r="AB81" s="35" t="s">
        <v>3953</v>
      </c>
      <c r="AC81" s="35" t="s">
        <v>232</v>
      </c>
      <c r="AD81" s="35" t="s">
        <v>238</v>
      </c>
      <c r="AE81" s="44" t="s">
        <v>3978</v>
      </c>
      <c r="AF81" s="35" t="s">
        <v>3792</v>
      </c>
      <c r="AG81" s="35" t="s">
        <v>297</v>
      </c>
      <c r="AH81" s="35" t="s">
        <v>232</v>
      </c>
    </row>
    <row r="82" spans="1:34" ht="19.5" customHeight="1" x14ac:dyDescent="0.25">
      <c r="A82" s="64" t="s">
        <v>71</v>
      </c>
      <c r="B82" s="28" t="s">
        <v>72</v>
      </c>
      <c r="C82" s="28" t="s">
        <v>252</v>
      </c>
      <c r="D82" s="21" t="s">
        <v>3879</v>
      </c>
      <c r="E82" s="28" t="s">
        <v>4053</v>
      </c>
      <c r="F82" s="28" t="s">
        <v>4054</v>
      </c>
      <c r="G82" s="28" t="s">
        <v>4053</v>
      </c>
      <c r="H82" s="73" t="s">
        <v>4055</v>
      </c>
      <c r="I82" s="28" t="s">
        <v>186</v>
      </c>
      <c r="J82" s="182">
        <v>15294.91</v>
      </c>
      <c r="K82" s="182">
        <v>14836.062699999999</v>
      </c>
      <c r="L82" s="50">
        <v>0.03</v>
      </c>
      <c r="M82" s="28" t="s">
        <v>199</v>
      </c>
      <c r="N82" s="35" t="s">
        <v>3762</v>
      </c>
      <c r="O82" s="35" t="s">
        <v>3763</v>
      </c>
      <c r="P82" s="35" t="s">
        <v>229</v>
      </c>
      <c r="Q82" s="35" t="s">
        <v>692</v>
      </c>
      <c r="R82" s="35" t="s">
        <v>1169</v>
      </c>
      <c r="S82" s="35" t="s">
        <v>199</v>
      </c>
      <c r="T82" s="35" t="s">
        <v>232</v>
      </c>
      <c r="U82" s="35">
        <v>2</v>
      </c>
      <c r="V82" s="35" t="s">
        <v>3977</v>
      </c>
      <c r="W82" s="35">
        <v>18</v>
      </c>
      <c r="X82" s="35" t="s">
        <v>295</v>
      </c>
      <c r="Y82" s="35" t="s">
        <v>232</v>
      </c>
      <c r="Z82" s="35" t="s">
        <v>235</v>
      </c>
      <c r="AA82" s="35" t="s">
        <v>232</v>
      </c>
      <c r="AB82" s="35" t="s">
        <v>3953</v>
      </c>
      <c r="AC82" s="35" t="s">
        <v>232</v>
      </c>
      <c r="AD82" s="35" t="s">
        <v>238</v>
      </c>
      <c r="AE82" s="44" t="s">
        <v>3978</v>
      </c>
      <c r="AF82" s="35" t="s">
        <v>3792</v>
      </c>
      <c r="AG82" s="35" t="s">
        <v>297</v>
      </c>
      <c r="AH82" s="35" t="s">
        <v>232</v>
      </c>
    </row>
    <row r="83" spans="1:34" ht="19.5" customHeight="1" x14ac:dyDescent="0.25">
      <c r="A83" s="64" t="s">
        <v>71</v>
      </c>
      <c r="B83" s="28" t="s">
        <v>72</v>
      </c>
      <c r="C83" s="28" t="s">
        <v>252</v>
      </c>
      <c r="D83" s="21" t="s">
        <v>3879</v>
      </c>
      <c r="E83" s="28" t="s">
        <v>1037</v>
      </c>
      <c r="F83" s="28" t="s">
        <v>4056</v>
      </c>
      <c r="G83" s="28" t="s">
        <v>1037</v>
      </c>
      <c r="H83" s="73" t="s">
        <v>1038</v>
      </c>
      <c r="I83" s="28" t="s">
        <v>186</v>
      </c>
      <c r="J83" s="182">
        <v>14796.27</v>
      </c>
      <c r="K83" s="182">
        <v>14352.3819</v>
      </c>
      <c r="L83" s="50">
        <v>0.03</v>
      </c>
      <c r="M83" s="28" t="s">
        <v>199</v>
      </c>
      <c r="N83" s="35" t="s">
        <v>3762</v>
      </c>
      <c r="O83" s="35" t="s">
        <v>3763</v>
      </c>
      <c r="P83" s="35" t="s">
        <v>229</v>
      </c>
      <c r="Q83" s="35" t="s">
        <v>692</v>
      </c>
      <c r="R83" s="35" t="s">
        <v>1169</v>
      </c>
      <c r="S83" s="35" t="s">
        <v>199</v>
      </c>
      <c r="T83" s="35" t="s">
        <v>232</v>
      </c>
      <c r="U83" s="35">
        <v>2</v>
      </c>
      <c r="V83" s="35" t="s">
        <v>3977</v>
      </c>
      <c r="W83" s="35">
        <v>18</v>
      </c>
      <c r="X83" s="35" t="s">
        <v>295</v>
      </c>
      <c r="Y83" s="35" t="s">
        <v>232</v>
      </c>
      <c r="Z83" s="35" t="s">
        <v>235</v>
      </c>
      <c r="AA83" s="35" t="s">
        <v>232</v>
      </c>
      <c r="AB83" s="35" t="s">
        <v>3953</v>
      </c>
      <c r="AC83" s="35" t="s">
        <v>232</v>
      </c>
      <c r="AD83" s="35" t="s">
        <v>238</v>
      </c>
      <c r="AE83" s="44" t="s">
        <v>3978</v>
      </c>
      <c r="AF83" s="35" t="s">
        <v>3792</v>
      </c>
      <c r="AG83" s="35" t="s">
        <v>297</v>
      </c>
      <c r="AH83" s="35" t="s">
        <v>232</v>
      </c>
    </row>
    <row r="84" spans="1:34" ht="19.5" customHeight="1" x14ac:dyDescent="0.25">
      <c r="A84" s="64" t="s">
        <v>71</v>
      </c>
      <c r="B84" s="28" t="s">
        <v>72</v>
      </c>
      <c r="C84" s="28" t="s">
        <v>252</v>
      </c>
      <c r="D84" s="21" t="s">
        <v>3879</v>
      </c>
      <c r="E84" s="28" t="s">
        <v>1030</v>
      </c>
      <c r="F84" s="28" t="s">
        <v>4057</v>
      </c>
      <c r="G84" s="28" t="s">
        <v>1030</v>
      </c>
      <c r="H84" s="181" t="s">
        <v>1031</v>
      </c>
      <c r="I84" s="28" t="s">
        <v>186</v>
      </c>
      <c r="J84" s="182">
        <v>11587.2</v>
      </c>
      <c r="K84" s="182">
        <v>11239.584000000001</v>
      </c>
      <c r="L84" s="50">
        <v>0.03</v>
      </c>
      <c r="M84" s="28" t="s">
        <v>199</v>
      </c>
      <c r="N84" s="35" t="s">
        <v>3762</v>
      </c>
      <c r="O84" s="35" t="s">
        <v>3763</v>
      </c>
      <c r="P84" s="35" t="s">
        <v>229</v>
      </c>
      <c r="Q84" s="35" t="s">
        <v>692</v>
      </c>
      <c r="R84" s="35" t="s">
        <v>1169</v>
      </c>
      <c r="S84" s="35" t="s">
        <v>199</v>
      </c>
      <c r="T84" s="35" t="s">
        <v>232</v>
      </c>
      <c r="U84" s="35">
        <v>2</v>
      </c>
      <c r="V84" s="35" t="s">
        <v>3977</v>
      </c>
      <c r="W84" s="35">
        <v>18</v>
      </c>
      <c r="X84" s="35" t="s">
        <v>295</v>
      </c>
      <c r="Y84" s="35" t="s">
        <v>232</v>
      </c>
      <c r="Z84" s="35" t="s">
        <v>235</v>
      </c>
      <c r="AA84" s="35" t="s">
        <v>232</v>
      </c>
      <c r="AB84" s="35" t="s">
        <v>3953</v>
      </c>
      <c r="AC84" s="35" t="s">
        <v>232</v>
      </c>
      <c r="AD84" s="35" t="s">
        <v>238</v>
      </c>
      <c r="AE84" s="44" t="s">
        <v>3978</v>
      </c>
      <c r="AF84" s="35" t="s">
        <v>3792</v>
      </c>
      <c r="AG84" s="35" t="s">
        <v>297</v>
      </c>
      <c r="AH84" s="35" t="s">
        <v>232</v>
      </c>
    </row>
    <row r="85" spans="1:34" ht="19.5" customHeight="1" x14ac:dyDescent="0.25">
      <c r="A85" s="64" t="s">
        <v>71</v>
      </c>
      <c r="B85" s="28" t="s">
        <v>72</v>
      </c>
      <c r="C85" s="28" t="s">
        <v>252</v>
      </c>
      <c r="D85" s="21" t="s">
        <v>3879</v>
      </c>
      <c r="E85" s="28" t="s">
        <v>4058</v>
      </c>
      <c r="F85" s="28" t="s">
        <v>4059</v>
      </c>
      <c r="G85" s="28" t="s">
        <v>4058</v>
      </c>
      <c r="H85" s="181" t="s">
        <v>4060</v>
      </c>
      <c r="I85" s="28" t="s">
        <v>186</v>
      </c>
      <c r="J85" s="182">
        <v>11957.48</v>
      </c>
      <c r="K85" s="182">
        <v>11598.755599999999</v>
      </c>
      <c r="L85" s="50">
        <v>0.03</v>
      </c>
      <c r="M85" s="28" t="s">
        <v>199</v>
      </c>
      <c r="N85" s="35" t="s">
        <v>3762</v>
      </c>
      <c r="O85" s="35" t="s">
        <v>3763</v>
      </c>
      <c r="P85" s="35" t="s">
        <v>229</v>
      </c>
      <c r="Q85" s="35" t="s">
        <v>692</v>
      </c>
      <c r="R85" s="35" t="s">
        <v>1169</v>
      </c>
      <c r="S85" s="35" t="s">
        <v>199</v>
      </c>
      <c r="T85" s="35" t="s">
        <v>232</v>
      </c>
      <c r="U85" s="35">
        <v>2</v>
      </c>
      <c r="V85" s="35" t="s">
        <v>3977</v>
      </c>
      <c r="W85" s="35">
        <v>18</v>
      </c>
      <c r="X85" s="35" t="s">
        <v>295</v>
      </c>
      <c r="Y85" s="35" t="s">
        <v>232</v>
      </c>
      <c r="Z85" s="35" t="s">
        <v>235</v>
      </c>
      <c r="AA85" s="35" t="s">
        <v>232</v>
      </c>
      <c r="AB85" s="35" t="s">
        <v>3953</v>
      </c>
      <c r="AC85" s="35" t="s">
        <v>232</v>
      </c>
      <c r="AD85" s="35" t="s">
        <v>238</v>
      </c>
      <c r="AE85" s="44" t="s">
        <v>3978</v>
      </c>
      <c r="AF85" s="35" t="s">
        <v>3792</v>
      </c>
      <c r="AG85" s="35" t="s">
        <v>297</v>
      </c>
      <c r="AH85" s="35" t="s">
        <v>232</v>
      </c>
    </row>
    <row r="86" spans="1:34" ht="19.5" customHeight="1" x14ac:dyDescent="0.25">
      <c r="A86" s="64" t="s">
        <v>71</v>
      </c>
      <c r="B86" s="28" t="s">
        <v>72</v>
      </c>
      <c r="C86" s="28" t="s">
        <v>252</v>
      </c>
      <c r="D86" s="21" t="s">
        <v>3879</v>
      </c>
      <c r="E86" s="28" t="s">
        <v>4061</v>
      </c>
      <c r="F86" s="28" t="s">
        <v>4062</v>
      </c>
      <c r="G86" s="28" t="s">
        <v>4061</v>
      </c>
      <c r="H86" s="73" t="s">
        <v>4063</v>
      </c>
      <c r="I86" s="28" t="s">
        <v>186</v>
      </c>
      <c r="J86" s="182">
        <v>16144.08</v>
      </c>
      <c r="K86" s="182">
        <v>15659.757599999999</v>
      </c>
      <c r="L86" s="50">
        <v>0.03</v>
      </c>
      <c r="M86" s="28" t="s">
        <v>199</v>
      </c>
      <c r="N86" s="35" t="s">
        <v>3762</v>
      </c>
      <c r="O86" s="35" t="s">
        <v>3763</v>
      </c>
      <c r="P86" s="35" t="s">
        <v>229</v>
      </c>
      <c r="Q86" s="35" t="s">
        <v>692</v>
      </c>
      <c r="R86" s="35" t="s">
        <v>1169</v>
      </c>
      <c r="S86" s="35" t="s">
        <v>199</v>
      </c>
      <c r="T86" s="35" t="s">
        <v>232</v>
      </c>
      <c r="U86" s="35">
        <v>2</v>
      </c>
      <c r="V86" s="35" t="s">
        <v>3977</v>
      </c>
      <c r="W86" s="35">
        <v>18</v>
      </c>
      <c r="X86" s="35" t="s">
        <v>295</v>
      </c>
      <c r="Y86" s="35" t="s">
        <v>232</v>
      </c>
      <c r="Z86" s="35" t="s">
        <v>235</v>
      </c>
      <c r="AA86" s="35" t="s">
        <v>232</v>
      </c>
      <c r="AB86" s="35" t="s">
        <v>3953</v>
      </c>
      <c r="AC86" s="35" t="s">
        <v>232</v>
      </c>
      <c r="AD86" s="35" t="s">
        <v>238</v>
      </c>
      <c r="AE86" s="44" t="s">
        <v>3978</v>
      </c>
      <c r="AF86" s="35" t="s">
        <v>3792</v>
      </c>
      <c r="AG86" s="35" t="s">
        <v>297</v>
      </c>
      <c r="AH86" s="35" t="s">
        <v>232</v>
      </c>
    </row>
    <row r="87" spans="1:34" ht="19.5" customHeight="1" x14ac:dyDescent="0.25">
      <c r="A87" s="64" t="s">
        <v>71</v>
      </c>
      <c r="B87" s="28" t="s">
        <v>72</v>
      </c>
      <c r="C87" s="28" t="s">
        <v>252</v>
      </c>
      <c r="D87" s="21" t="s">
        <v>3879</v>
      </c>
      <c r="E87" s="28" t="s">
        <v>1043</v>
      </c>
      <c r="F87" s="28" t="s">
        <v>4064</v>
      </c>
      <c r="G87" s="28" t="s">
        <v>1043</v>
      </c>
      <c r="H87" s="73" t="s">
        <v>1044</v>
      </c>
      <c r="I87" s="28" t="s">
        <v>186</v>
      </c>
      <c r="J87" s="182">
        <v>15640.5</v>
      </c>
      <c r="K87" s="182">
        <v>15171.285</v>
      </c>
      <c r="L87" s="50">
        <v>0.03</v>
      </c>
      <c r="M87" s="28" t="s">
        <v>199</v>
      </c>
      <c r="N87" s="35" t="s">
        <v>3762</v>
      </c>
      <c r="O87" s="35" t="s">
        <v>3763</v>
      </c>
      <c r="P87" s="35" t="s">
        <v>229</v>
      </c>
      <c r="Q87" s="35" t="s">
        <v>692</v>
      </c>
      <c r="R87" s="35" t="s">
        <v>1169</v>
      </c>
      <c r="S87" s="35" t="s">
        <v>199</v>
      </c>
      <c r="T87" s="35" t="s">
        <v>232</v>
      </c>
      <c r="U87" s="35">
        <v>2</v>
      </c>
      <c r="V87" s="35" t="s">
        <v>3977</v>
      </c>
      <c r="W87" s="35">
        <v>18</v>
      </c>
      <c r="X87" s="35" t="s">
        <v>295</v>
      </c>
      <c r="Y87" s="35" t="s">
        <v>232</v>
      </c>
      <c r="Z87" s="35" t="s">
        <v>235</v>
      </c>
      <c r="AA87" s="35" t="s">
        <v>232</v>
      </c>
      <c r="AB87" s="35" t="s">
        <v>3953</v>
      </c>
      <c r="AC87" s="35" t="s">
        <v>232</v>
      </c>
      <c r="AD87" s="35" t="s">
        <v>238</v>
      </c>
      <c r="AE87" s="44" t="s">
        <v>3978</v>
      </c>
      <c r="AF87" s="35" t="s">
        <v>3792</v>
      </c>
      <c r="AG87" s="35" t="s">
        <v>297</v>
      </c>
      <c r="AH87" s="35" t="s">
        <v>232</v>
      </c>
    </row>
    <row r="88" spans="1:34" ht="19.5" customHeight="1" x14ac:dyDescent="0.25">
      <c r="A88" s="64" t="s">
        <v>71</v>
      </c>
      <c r="B88" s="28" t="s">
        <v>72</v>
      </c>
      <c r="C88" s="28" t="s">
        <v>252</v>
      </c>
      <c r="D88" s="21" t="s">
        <v>3879</v>
      </c>
      <c r="E88" s="28" t="s">
        <v>4065</v>
      </c>
      <c r="F88" s="28" t="s">
        <v>4066</v>
      </c>
      <c r="G88" s="28" t="s">
        <v>4065</v>
      </c>
      <c r="H88" s="181" t="s">
        <v>4067</v>
      </c>
      <c r="I88" s="28" t="s">
        <v>186</v>
      </c>
      <c r="J88" s="182">
        <v>8763.2199999999993</v>
      </c>
      <c r="K88" s="182">
        <v>8500.3233999999993</v>
      </c>
      <c r="L88" s="50">
        <v>0.03</v>
      </c>
      <c r="M88" s="28" t="s">
        <v>199</v>
      </c>
      <c r="N88" s="35" t="s">
        <v>3762</v>
      </c>
      <c r="O88" s="35" t="s">
        <v>3763</v>
      </c>
      <c r="P88" s="35" t="s">
        <v>229</v>
      </c>
      <c r="Q88" s="35" t="s">
        <v>257</v>
      </c>
      <c r="R88" s="35" t="s">
        <v>3976</v>
      </c>
      <c r="S88" s="35" t="s">
        <v>199</v>
      </c>
      <c r="T88" s="35" t="s">
        <v>232</v>
      </c>
      <c r="U88" s="35">
        <v>2</v>
      </c>
      <c r="V88" s="35" t="s">
        <v>3977</v>
      </c>
      <c r="W88" s="35">
        <v>18</v>
      </c>
      <c r="X88" s="35" t="s">
        <v>295</v>
      </c>
      <c r="Y88" s="35" t="s">
        <v>232</v>
      </c>
      <c r="Z88" s="35" t="s">
        <v>235</v>
      </c>
      <c r="AA88" s="35" t="s">
        <v>232</v>
      </c>
      <c r="AB88" s="35" t="s">
        <v>3953</v>
      </c>
      <c r="AC88" s="35" t="s">
        <v>232</v>
      </c>
      <c r="AD88" s="35" t="s">
        <v>261</v>
      </c>
      <c r="AE88" s="44" t="s">
        <v>3978</v>
      </c>
      <c r="AF88" s="35" t="s">
        <v>3792</v>
      </c>
      <c r="AG88" s="35" t="s">
        <v>297</v>
      </c>
      <c r="AH88" s="35" t="s">
        <v>232</v>
      </c>
    </row>
    <row r="89" spans="1:34" ht="19.5" customHeight="1" x14ac:dyDescent="0.25">
      <c r="A89" s="64" t="s">
        <v>71</v>
      </c>
      <c r="B89" s="28" t="s">
        <v>72</v>
      </c>
      <c r="C89" s="28" t="s">
        <v>252</v>
      </c>
      <c r="D89" s="21" t="s">
        <v>3879</v>
      </c>
      <c r="E89" s="28" t="s">
        <v>4068</v>
      </c>
      <c r="F89" s="28" t="s">
        <v>4069</v>
      </c>
      <c r="G89" s="28" t="s">
        <v>4068</v>
      </c>
      <c r="H89" s="181" t="s">
        <v>4070</v>
      </c>
      <c r="I89" s="28" t="s">
        <v>186</v>
      </c>
      <c r="J89" s="182">
        <v>9011.06</v>
      </c>
      <c r="K89" s="182">
        <v>8740.7281999999996</v>
      </c>
      <c r="L89" s="50">
        <v>0.03</v>
      </c>
      <c r="M89" s="28" t="s">
        <v>199</v>
      </c>
      <c r="N89" s="35" t="s">
        <v>3762</v>
      </c>
      <c r="O89" s="35" t="s">
        <v>3763</v>
      </c>
      <c r="P89" s="35" t="s">
        <v>229</v>
      </c>
      <c r="Q89" s="35" t="s">
        <v>257</v>
      </c>
      <c r="R89" s="35" t="s">
        <v>3976</v>
      </c>
      <c r="S89" s="35" t="s">
        <v>199</v>
      </c>
      <c r="T89" s="35" t="s">
        <v>232</v>
      </c>
      <c r="U89" s="35">
        <v>2</v>
      </c>
      <c r="V89" s="35" t="s">
        <v>3977</v>
      </c>
      <c r="W89" s="35">
        <v>18</v>
      </c>
      <c r="X89" s="35" t="s">
        <v>295</v>
      </c>
      <c r="Y89" s="35" t="s">
        <v>232</v>
      </c>
      <c r="Z89" s="35" t="s">
        <v>235</v>
      </c>
      <c r="AA89" s="35" t="s">
        <v>232</v>
      </c>
      <c r="AB89" s="35" t="s">
        <v>3953</v>
      </c>
      <c r="AC89" s="35" t="s">
        <v>232</v>
      </c>
      <c r="AD89" s="35" t="s">
        <v>261</v>
      </c>
      <c r="AE89" s="44" t="s">
        <v>3978</v>
      </c>
      <c r="AF89" s="35" t="s">
        <v>3792</v>
      </c>
      <c r="AG89" s="35" t="s">
        <v>297</v>
      </c>
      <c r="AH89" s="35" t="s">
        <v>232</v>
      </c>
    </row>
    <row r="90" spans="1:34" ht="19.5" customHeight="1" x14ac:dyDescent="0.25">
      <c r="A90" s="64" t="s">
        <v>71</v>
      </c>
      <c r="B90" s="28" t="s">
        <v>72</v>
      </c>
      <c r="C90" s="28" t="s">
        <v>252</v>
      </c>
      <c r="D90" s="21" t="s">
        <v>3879</v>
      </c>
      <c r="E90" s="28" t="s">
        <v>4071</v>
      </c>
      <c r="F90" s="28" t="s">
        <v>4072</v>
      </c>
      <c r="G90" s="28" t="s">
        <v>4071</v>
      </c>
      <c r="H90" s="181" t="s">
        <v>4073</v>
      </c>
      <c r="I90" s="28" t="s">
        <v>186</v>
      </c>
      <c r="J90" s="182">
        <v>9381.34</v>
      </c>
      <c r="K90" s="182">
        <v>9099.8997999999992</v>
      </c>
      <c r="L90" s="50">
        <v>0.03</v>
      </c>
      <c r="M90" s="28" t="s">
        <v>199</v>
      </c>
      <c r="N90" s="35" t="s">
        <v>3762</v>
      </c>
      <c r="O90" s="35" t="s">
        <v>3763</v>
      </c>
      <c r="P90" s="35" t="s">
        <v>229</v>
      </c>
      <c r="Q90" s="35" t="s">
        <v>257</v>
      </c>
      <c r="R90" s="35" t="s">
        <v>3976</v>
      </c>
      <c r="S90" s="35" t="s">
        <v>199</v>
      </c>
      <c r="T90" s="35" t="s">
        <v>232</v>
      </c>
      <c r="U90" s="35">
        <v>2</v>
      </c>
      <c r="V90" s="35" t="s">
        <v>3977</v>
      </c>
      <c r="W90" s="35">
        <v>18</v>
      </c>
      <c r="X90" s="35" t="s">
        <v>295</v>
      </c>
      <c r="Y90" s="35" t="s">
        <v>232</v>
      </c>
      <c r="Z90" s="35" t="s">
        <v>235</v>
      </c>
      <c r="AA90" s="35" t="s">
        <v>232</v>
      </c>
      <c r="AB90" s="35" t="s">
        <v>3953</v>
      </c>
      <c r="AC90" s="35" t="s">
        <v>232</v>
      </c>
      <c r="AD90" s="35" t="s">
        <v>261</v>
      </c>
      <c r="AE90" s="44" t="s">
        <v>3978</v>
      </c>
      <c r="AF90" s="35" t="s">
        <v>3792</v>
      </c>
      <c r="AG90" s="35" t="s">
        <v>297</v>
      </c>
      <c r="AH90" s="35" t="s">
        <v>232</v>
      </c>
    </row>
    <row r="91" spans="1:34" ht="19.5" customHeight="1" x14ac:dyDescent="0.25">
      <c r="A91" s="64" t="s">
        <v>71</v>
      </c>
      <c r="B91" s="28" t="s">
        <v>72</v>
      </c>
      <c r="C91" s="28" t="s">
        <v>252</v>
      </c>
      <c r="D91" s="21" t="s">
        <v>3879</v>
      </c>
      <c r="E91" s="28" t="s">
        <v>4074</v>
      </c>
      <c r="F91" s="28" t="s">
        <v>4075</v>
      </c>
      <c r="G91" s="28" t="s">
        <v>4074</v>
      </c>
      <c r="H91" s="181" t="s">
        <v>4076</v>
      </c>
      <c r="I91" s="28" t="s">
        <v>186</v>
      </c>
      <c r="J91" s="182">
        <v>11330.48</v>
      </c>
      <c r="K91" s="182">
        <v>10990.5656</v>
      </c>
      <c r="L91" s="50">
        <v>0.03</v>
      </c>
      <c r="M91" s="28" t="s">
        <v>199</v>
      </c>
      <c r="N91" s="35" t="s">
        <v>3762</v>
      </c>
      <c r="O91" s="35" t="s">
        <v>3763</v>
      </c>
      <c r="P91" s="35" t="s">
        <v>229</v>
      </c>
      <c r="Q91" s="35" t="s">
        <v>692</v>
      </c>
      <c r="R91" s="35" t="s">
        <v>1169</v>
      </c>
      <c r="S91" s="35" t="s">
        <v>199</v>
      </c>
      <c r="T91" s="35" t="s">
        <v>232</v>
      </c>
      <c r="U91" s="35">
        <v>2</v>
      </c>
      <c r="V91" s="35" t="s">
        <v>3977</v>
      </c>
      <c r="W91" s="35">
        <v>18</v>
      </c>
      <c r="X91" s="35" t="s">
        <v>295</v>
      </c>
      <c r="Y91" s="35" t="s">
        <v>232</v>
      </c>
      <c r="Z91" s="35" t="s">
        <v>235</v>
      </c>
      <c r="AA91" s="35" t="s">
        <v>232</v>
      </c>
      <c r="AB91" s="35" t="s">
        <v>3953</v>
      </c>
      <c r="AC91" s="35" t="s">
        <v>232</v>
      </c>
      <c r="AD91" s="35" t="s">
        <v>261</v>
      </c>
      <c r="AE91" s="44" t="s">
        <v>3978</v>
      </c>
      <c r="AF91" s="35" t="s">
        <v>3792</v>
      </c>
      <c r="AG91" s="35" t="s">
        <v>297</v>
      </c>
      <c r="AH91" s="35" t="s">
        <v>232</v>
      </c>
    </row>
    <row r="92" spans="1:34" ht="19.5" customHeight="1" x14ac:dyDescent="0.25">
      <c r="A92" s="64" t="s">
        <v>71</v>
      </c>
      <c r="B92" s="28" t="s">
        <v>72</v>
      </c>
      <c r="C92" s="28" t="s">
        <v>252</v>
      </c>
      <c r="D92" s="21" t="s">
        <v>3879</v>
      </c>
      <c r="E92" s="28" t="s">
        <v>4077</v>
      </c>
      <c r="F92" s="28" t="s">
        <v>4078</v>
      </c>
      <c r="G92" s="28" t="s">
        <v>4077</v>
      </c>
      <c r="H92" s="73" t="s">
        <v>4079</v>
      </c>
      <c r="I92" s="28" t="s">
        <v>186</v>
      </c>
      <c r="J92" s="182">
        <v>15294.91</v>
      </c>
      <c r="K92" s="182">
        <v>14836.062699999999</v>
      </c>
      <c r="L92" s="50">
        <v>0.03</v>
      </c>
      <c r="M92" s="28" t="s">
        <v>199</v>
      </c>
      <c r="N92" s="35" t="s">
        <v>3762</v>
      </c>
      <c r="O92" s="35" t="s">
        <v>3763</v>
      </c>
      <c r="P92" s="35" t="s">
        <v>229</v>
      </c>
      <c r="Q92" s="35" t="s">
        <v>692</v>
      </c>
      <c r="R92" s="35" t="s">
        <v>1169</v>
      </c>
      <c r="S92" s="35" t="s">
        <v>199</v>
      </c>
      <c r="T92" s="35" t="s">
        <v>232</v>
      </c>
      <c r="U92" s="35">
        <v>2</v>
      </c>
      <c r="V92" s="35" t="s">
        <v>3977</v>
      </c>
      <c r="W92" s="35">
        <v>18</v>
      </c>
      <c r="X92" s="35" t="s">
        <v>295</v>
      </c>
      <c r="Y92" s="35" t="s">
        <v>232</v>
      </c>
      <c r="Z92" s="35" t="s">
        <v>235</v>
      </c>
      <c r="AA92" s="35" t="s">
        <v>232</v>
      </c>
      <c r="AB92" s="35" t="s">
        <v>3953</v>
      </c>
      <c r="AC92" s="35" t="s">
        <v>232</v>
      </c>
      <c r="AD92" s="35" t="s">
        <v>261</v>
      </c>
      <c r="AE92" s="44" t="s">
        <v>3978</v>
      </c>
      <c r="AF92" s="35" t="s">
        <v>3792</v>
      </c>
      <c r="AG92" s="35" t="s">
        <v>297</v>
      </c>
      <c r="AH92" s="35" t="s">
        <v>232</v>
      </c>
    </row>
    <row r="93" spans="1:34" ht="19.5" customHeight="1" x14ac:dyDescent="0.25">
      <c r="A93" s="64" t="s">
        <v>71</v>
      </c>
      <c r="B93" s="28" t="s">
        <v>72</v>
      </c>
      <c r="C93" s="28" t="s">
        <v>252</v>
      </c>
      <c r="D93" s="21" t="s">
        <v>3879</v>
      </c>
      <c r="E93" s="28" t="s">
        <v>4080</v>
      </c>
      <c r="F93" s="28" t="s">
        <v>4081</v>
      </c>
      <c r="G93" s="28" t="s">
        <v>4080</v>
      </c>
      <c r="H93" s="73" t="s">
        <v>4082</v>
      </c>
      <c r="I93" s="28" t="s">
        <v>186</v>
      </c>
      <c r="J93" s="182">
        <v>14796.27</v>
      </c>
      <c r="K93" s="182">
        <v>14352.3819</v>
      </c>
      <c r="L93" s="50">
        <v>0.03</v>
      </c>
      <c r="M93" s="28" t="s">
        <v>199</v>
      </c>
      <c r="N93" s="35" t="s">
        <v>3762</v>
      </c>
      <c r="O93" s="35" t="s">
        <v>3763</v>
      </c>
      <c r="P93" s="35" t="s">
        <v>229</v>
      </c>
      <c r="Q93" s="35" t="s">
        <v>692</v>
      </c>
      <c r="R93" s="35" t="s">
        <v>1169</v>
      </c>
      <c r="S93" s="35" t="s">
        <v>199</v>
      </c>
      <c r="T93" s="35" t="s">
        <v>232</v>
      </c>
      <c r="U93" s="35">
        <v>2</v>
      </c>
      <c r="V93" s="35" t="s">
        <v>3977</v>
      </c>
      <c r="W93" s="35">
        <v>18</v>
      </c>
      <c r="X93" s="35" t="s">
        <v>295</v>
      </c>
      <c r="Y93" s="35" t="s">
        <v>232</v>
      </c>
      <c r="Z93" s="35" t="s">
        <v>235</v>
      </c>
      <c r="AA93" s="35" t="s">
        <v>232</v>
      </c>
      <c r="AB93" s="35" t="s">
        <v>3953</v>
      </c>
      <c r="AC93" s="35" t="s">
        <v>232</v>
      </c>
      <c r="AD93" s="35" t="s">
        <v>261</v>
      </c>
      <c r="AE93" s="44" t="s">
        <v>3978</v>
      </c>
      <c r="AF93" s="35" t="s">
        <v>3792</v>
      </c>
      <c r="AG93" s="35" t="s">
        <v>297</v>
      </c>
      <c r="AH93" s="35" t="s">
        <v>232</v>
      </c>
    </row>
    <row r="94" spans="1:34" ht="19.5" customHeight="1" x14ac:dyDescent="0.25">
      <c r="A94" s="64" t="s">
        <v>71</v>
      </c>
      <c r="B94" s="28" t="s">
        <v>72</v>
      </c>
      <c r="C94" s="28" t="s">
        <v>252</v>
      </c>
      <c r="D94" s="21" t="s">
        <v>3879</v>
      </c>
      <c r="E94" s="28" t="s">
        <v>1032</v>
      </c>
      <c r="F94" s="28" t="s">
        <v>4083</v>
      </c>
      <c r="G94" s="28" t="s">
        <v>1032</v>
      </c>
      <c r="H94" s="181" t="s">
        <v>1033</v>
      </c>
      <c r="I94" s="28" t="s">
        <v>186</v>
      </c>
      <c r="J94" s="182">
        <v>11587.2</v>
      </c>
      <c r="K94" s="182">
        <v>11239.584000000001</v>
      </c>
      <c r="L94" s="50">
        <v>0.03</v>
      </c>
      <c r="M94" s="28" t="s">
        <v>199</v>
      </c>
      <c r="N94" s="35" t="s">
        <v>3762</v>
      </c>
      <c r="O94" s="35" t="s">
        <v>3763</v>
      </c>
      <c r="P94" s="35" t="s">
        <v>229</v>
      </c>
      <c r="Q94" s="35" t="s">
        <v>692</v>
      </c>
      <c r="R94" s="35" t="s">
        <v>1169</v>
      </c>
      <c r="S94" s="35" t="s">
        <v>199</v>
      </c>
      <c r="T94" s="35" t="s">
        <v>232</v>
      </c>
      <c r="U94" s="35">
        <v>2</v>
      </c>
      <c r="V94" s="35" t="s">
        <v>3977</v>
      </c>
      <c r="W94" s="35">
        <v>18</v>
      </c>
      <c r="X94" s="35" t="s">
        <v>295</v>
      </c>
      <c r="Y94" s="35" t="s">
        <v>232</v>
      </c>
      <c r="Z94" s="35" t="s">
        <v>235</v>
      </c>
      <c r="AA94" s="35" t="s">
        <v>232</v>
      </c>
      <c r="AB94" s="35" t="s">
        <v>3953</v>
      </c>
      <c r="AC94" s="35" t="s">
        <v>232</v>
      </c>
      <c r="AD94" s="35" t="s">
        <v>261</v>
      </c>
      <c r="AE94" s="44" t="s">
        <v>3978</v>
      </c>
      <c r="AF94" s="35" t="s">
        <v>3792</v>
      </c>
      <c r="AG94" s="35" t="s">
        <v>297</v>
      </c>
      <c r="AH94" s="35" t="s">
        <v>232</v>
      </c>
    </row>
    <row r="95" spans="1:34" ht="19.5" customHeight="1" x14ac:dyDescent="0.25">
      <c r="A95" s="64" t="s">
        <v>71</v>
      </c>
      <c r="B95" s="28" t="s">
        <v>72</v>
      </c>
      <c r="C95" s="28" t="s">
        <v>252</v>
      </c>
      <c r="D95" s="21" t="s">
        <v>3879</v>
      </c>
      <c r="E95" s="28" t="s">
        <v>4084</v>
      </c>
      <c r="F95" s="28" t="s">
        <v>4085</v>
      </c>
      <c r="G95" s="28" t="s">
        <v>4084</v>
      </c>
      <c r="H95" s="181" t="s">
        <v>4086</v>
      </c>
      <c r="I95" s="28" t="s">
        <v>186</v>
      </c>
      <c r="J95" s="182">
        <v>11957.48</v>
      </c>
      <c r="K95" s="182">
        <v>11598.755599999999</v>
      </c>
      <c r="L95" s="50">
        <v>0.03</v>
      </c>
      <c r="M95" s="28" t="s">
        <v>199</v>
      </c>
      <c r="N95" s="35" t="s">
        <v>3762</v>
      </c>
      <c r="O95" s="35" t="s">
        <v>3763</v>
      </c>
      <c r="P95" s="35" t="s">
        <v>229</v>
      </c>
      <c r="Q95" s="35" t="s">
        <v>692</v>
      </c>
      <c r="R95" s="35" t="s">
        <v>1169</v>
      </c>
      <c r="S95" s="35" t="s">
        <v>199</v>
      </c>
      <c r="T95" s="35" t="s">
        <v>232</v>
      </c>
      <c r="U95" s="35">
        <v>2</v>
      </c>
      <c r="V95" s="35" t="s">
        <v>3977</v>
      </c>
      <c r="W95" s="35">
        <v>18</v>
      </c>
      <c r="X95" s="35" t="s">
        <v>295</v>
      </c>
      <c r="Y95" s="35" t="s">
        <v>232</v>
      </c>
      <c r="Z95" s="35" t="s">
        <v>235</v>
      </c>
      <c r="AA95" s="35" t="s">
        <v>232</v>
      </c>
      <c r="AB95" s="35" t="s">
        <v>3953</v>
      </c>
      <c r="AC95" s="35" t="s">
        <v>232</v>
      </c>
      <c r="AD95" s="35" t="s">
        <v>261</v>
      </c>
      <c r="AE95" s="44" t="s">
        <v>3978</v>
      </c>
      <c r="AF95" s="35" t="s">
        <v>3792</v>
      </c>
      <c r="AG95" s="35" t="s">
        <v>297</v>
      </c>
      <c r="AH95" s="35" t="s">
        <v>232</v>
      </c>
    </row>
    <row r="96" spans="1:34" ht="19.5" customHeight="1" x14ac:dyDescent="0.25">
      <c r="A96" s="64" t="s">
        <v>71</v>
      </c>
      <c r="B96" s="28" t="s">
        <v>72</v>
      </c>
      <c r="C96" s="28" t="s">
        <v>252</v>
      </c>
      <c r="D96" s="21" t="s">
        <v>3879</v>
      </c>
      <c r="E96" s="28" t="s">
        <v>4087</v>
      </c>
      <c r="F96" s="28" t="s">
        <v>4088</v>
      </c>
      <c r="G96" s="28" t="s">
        <v>4087</v>
      </c>
      <c r="H96" s="73" t="s">
        <v>4089</v>
      </c>
      <c r="I96" s="28" t="s">
        <v>186</v>
      </c>
      <c r="J96" s="182">
        <v>16144.08</v>
      </c>
      <c r="K96" s="182">
        <v>15659.757599999999</v>
      </c>
      <c r="L96" s="50">
        <v>0.03</v>
      </c>
      <c r="M96" s="28" t="s">
        <v>199</v>
      </c>
      <c r="N96" s="35" t="s">
        <v>3762</v>
      </c>
      <c r="O96" s="35" t="s">
        <v>3763</v>
      </c>
      <c r="P96" s="35" t="s">
        <v>229</v>
      </c>
      <c r="Q96" s="35" t="s">
        <v>692</v>
      </c>
      <c r="R96" s="35" t="s">
        <v>1169</v>
      </c>
      <c r="S96" s="35" t="s">
        <v>199</v>
      </c>
      <c r="T96" s="35" t="s">
        <v>232</v>
      </c>
      <c r="U96" s="35">
        <v>2</v>
      </c>
      <c r="V96" s="35" t="s">
        <v>3977</v>
      </c>
      <c r="W96" s="35">
        <v>18</v>
      </c>
      <c r="X96" s="35" t="s">
        <v>295</v>
      </c>
      <c r="Y96" s="35" t="s">
        <v>232</v>
      </c>
      <c r="Z96" s="35" t="s">
        <v>235</v>
      </c>
      <c r="AA96" s="35" t="s">
        <v>232</v>
      </c>
      <c r="AB96" s="35" t="s">
        <v>3953</v>
      </c>
      <c r="AC96" s="35" t="s">
        <v>232</v>
      </c>
      <c r="AD96" s="35" t="s">
        <v>261</v>
      </c>
      <c r="AE96" s="44" t="s">
        <v>3978</v>
      </c>
      <c r="AF96" s="35" t="s">
        <v>3792</v>
      </c>
      <c r="AG96" s="35" t="s">
        <v>297</v>
      </c>
      <c r="AH96" s="35" t="s">
        <v>232</v>
      </c>
    </row>
    <row r="97" spans="1:34" ht="19.5" customHeight="1" x14ac:dyDescent="0.25">
      <c r="A97" s="64" t="s">
        <v>71</v>
      </c>
      <c r="B97" s="28" t="s">
        <v>72</v>
      </c>
      <c r="C97" s="28" t="s">
        <v>252</v>
      </c>
      <c r="D97" s="21" t="s">
        <v>3879</v>
      </c>
      <c r="E97" s="28" t="s">
        <v>1045</v>
      </c>
      <c r="F97" s="28" t="s">
        <v>4090</v>
      </c>
      <c r="G97" s="28" t="s">
        <v>1045</v>
      </c>
      <c r="H97" s="73" t="s">
        <v>1046</v>
      </c>
      <c r="I97" s="28" t="s">
        <v>186</v>
      </c>
      <c r="J97" s="182">
        <v>15640.5</v>
      </c>
      <c r="K97" s="182">
        <v>15171.285</v>
      </c>
      <c r="L97" s="50">
        <v>0.03</v>
      </c>
      <c r="M97" s="28" t="s">
        <v>199</v>
      </c>
      <c r="N97" s="35" t="s">
        <v>3762</v>
      </c>
      <c r="O97" s="35" t="s">
        <v>3763</v>
      </c>
      <c r="P97" s="35" t="s">
        <v>229</v>
      </c>
      <c r="Q97" s="35" t="s">
        <v>692</v>
      </c>
      <c r="R97" s="35" t="s">
        <v>1169</v>
      </c>
      <c r="S97" s="35" t="s">
        <v>199</v>
      </c>
      <c r="T97" s="35" t="s">
        <v>232</v>
      </c>
      <c r="U97" s="35">
        <v>2</v>
      </c>
      <c r="V97" s="35" t="s">
        <v>3977</v>
      </c>
      <c r="W97" s="35">
        <v>18</v>
      </c>
      <c r="X97" s="35" t="s">
        <v>295</v>
      </c>
      <c r="Y97" s="35" t="s">
        <v>232</v>
      </c>
      <c r="Z97" s="35" t="s">
        <v>235</v>
      </c>
      <c r="AA97" s="35" t="s">
        <v>232</v>
      </c>
      <c r="AB97" s="35" t="s">
        <v>3953</v>
      </c>
      <c r="AC97" s="35" t="s">
        <v>232</v>
      </c>
      <c r="AD97" s="35" t="s">
        <v>261</v>
      </c>
      <c r="AE97" s="44" t="s">
        <v>3978</v>
      </c>
      <c r="AF97" s="35" t="s">
        <v>3792</v>
      </c>
      <c r="AG97" s="35" t="s">
        <v>297</v>
      </c>
      <c r="AH97" s="35" t="s">
        <v>232</v>
      </c>
    </row>
    <row r="98" spans="1:34" ht="19.5" customHeight="1" x14ac:dyDescent="0.25">
      <c r="A98" s="64" t="s">
        <v>71</v>
      </c>
      <c r="B98" s="28" t="s">
        <v>72</v>
      </c>
      <c r="C98" s="28" t="s">
        <v>252</v>
      </c>
      <c r="D98" s="21" t="s">
        <v>3879</v>
      </c>
      <c r="E98" s="28" t="s">
        <v>4091</v>
      </c>
      <c r="F98" s="28" t="s">
        <v>4092</v>
      </c>
      <c r="G98" s="28" t="s">
        <v>4091</v>
      </c>
      <c r="H98" s="73" t="s">
        <v>4093</v>
      </c>
      <c r="I98" s="28" t="s">
        <v>186</v>
      </c>
      <c r="J98" s="182">
        <v>691.18</v>
      </c>
      <c r="K98" s="182">
        <v>670.44459999999992</v>
      </c>
      <c r="L98" s="50">
        <v>0.03</v>
      </c>
      <c r="M98" s="28" t="s">
        <v>199</v>
      </c>
      <c r="N98" s="35" t="s">
        <v>3762</v>
      </c>
      <c r="O98" s="35" t="s">
        <v>3763</v>
      </c>
      <c r="P98" s="35" t="s">
        <v>229</v>
      </c>
      <c r="Q98" s="35" t="s">
        <v>257</v>
      </c>
      <c r="R98" s="35" t="s">
        <v>3976</v>
      </c>
      <c r="S98" s="35" t="s">
        <v>199</v>
      </c>
      <c r="T98" s="35" t="s">
        <v>232</v>
      </c>
      <c r="U98" s="35">
        <v>1</v>
      </c>
      <c r="V98" s="35" t="s">
        <v>3977</v>
      </c>
      <c r="W98" s="35">
        <v>18</v>
      </c>
      <c r="X98" s="35" t="s">
        <v>234</v>
      </c>
      <c r="Y98" s="35" t="s">
        <v>232</v>
      </c>
      <c r="Z98" s="35" t="s">
        <v>235</v>
      </c>
      <c r="AA98" s="35" t="s">
        <v>232</v>
      </c>
      <c r="AB98" s="35" t="s">
        <v>3953</v>
      </c>
      <c r="AC98" s="35" t="s">
        <v>4094</v>
      </c>
      <c r="AD98" s="35" t="s">
        <v>261</v>
      </c>
      <c r="AE98" s="44" t="s">
        <v>262</v>
      </c>
      <c r="AF98" s="35" t="s">
        <v>3792</v>
      </c>
      <c r="AG98" s="35" t="s">
        <v>264</v>
      </c>
      <c r="AH98" s="35" t="s">
        <v>232</v>
      </c>
    </row>
    <row r="99" spans="1:34" ht="19.5" customHeight="1" x14ac:dyDescent="0.25">
      <c r="A99" s="64" t="s">
        <v>71</v>
      </c>
      <c r="B99" s="28" t="s">
        <v>72</v>
      </c>
      <c r="C99" s="28" t="s">
        <v>252</v>
      </c>
      <c r="D99" s="21" t="s">
        <v>3879</v>
      </c>
      <c r="E99" s="28" t="s">
        <v>4095</v>
      </c>
      <c r="F99" s="28" t="s">
        <v>4096</v>
      </c>
      <c r="G99" s="28" t="s">
        <v>4095</v>
      </c>
      <c r="H99" s="73" t="s">
        <v>4097</v>
      </c>
      <c r="I99" s="28" t="s">
        <v>186</v>
      </c>
      <c r="J99" s="182">
        <v>2483.3200000000002</v>
      </c>
      <c r="K99" s="182">
        <v>2408.8204000000001</v>
      </c>
      <c r="L99" s="50">
        <v>0.03</v>
      </c>
      <c r="M99" s="28" t="s">
        <v>199</v>
      </c>
      <c r="N99" s="35" t="s">
        <v>3762</v>
      </c>
      <c r="O99" s="35" t="s">
        <v>3763</v>
      </c>
      <c r="P99" s="35" t="s">
        <v>229</v>
      </c>
      <c r="Q99" s="35" t="s">
        <v>257</v>
      </c>
      <c r="R99" s="35" t="s">
        <v>3976</v>
      </c>
      <c r="S99" s="35" t="s">
        <v>199</v>
      </c>
      <c r="T99" s="35" t="s">
        <v>232</v>
      </c>
      <c r="U99" s="35">
        <v>2</v>
      </c>
      <c r="V99" s="35" t="s">
        <v>3977</v>
      </c>
      <c r="W99" s="35">
        <v>18</v>
      </c>
      <c r="X99" s="35" t="s">
        <v>234</v>
      </c>
      <c r="Y99" s="35" t="s">
        <v>232</v>
      </c>
      <c r="Z99" s="35" t="s">
        <v>235</v>
      </c>
      <c r="AA99" s="35" t="s">
        <v>232</v>
      </c>
      <c r="AB99" s="35" t="s">
        <v>3953</v>
      </c>
      <c r="AC99" s="35" t="s">
        <v>4094</v>
      </c>
      <c r="AD99" s="35" t="s">
        <v>238</v>
      </c>
      <c r="AE99" s="44" t="s">
        <v>262</v>
      </c>
      <c r="AF99" s="35" t="s">
        <v>3792</v>
      </c>
      <c r="AG99" s="35" t="s">
        <v>264</v>
      </c>
      <c r="AH99" s="35" t="s">
        <v>232</v>
      </c>
    </row>
    <row r="100" spans="1:34" ht="19.5" customHeight="1" x14ac:dyDescent="0.25">
      <c r="A100" s="64" t="s">
        <v>71</v>
      </c>
      <c r="B100" s="28" t="s">
        <v>72</v>
      </c>
      <c r="C100" s="28" t="s">
        <v>252</v>
      </c>
      <c r="D100" s="21" t="s">
        <v>3879</v>
      </c>
      <c r="E100" s="28" t="s">
        <v>4098</v>
      </c>
      <c r="F100" s="28" t="s">
        <v>4099</v>
      </c>
      <c r="G100" s="28" t="s">
        <v>4098</v>
      </c>
      <c r="H100" s="73" t="s">
        <v>4100</v>
      </c>
      <c r="I100" s="28" t="s">
        <v>186</v>
      </c>
      <c r="J100" s="182">
        <v>1772.39</v>
      </c>
      <c r="K100" s="182">
        <v>1719.2183</v>
      </c>
      <c r="L100" s="50">
        <v>0.03</v>
      </c>
      <c r="M100" s="28" t="s">
        <v>199</v>
      </c>
      <c r="N100" s="35" t="s">
        <v>3762</v>
      </c>
      <c r="O100" s="35" t="s">
        <v>3763</v>
      </c>
      <c r="P100" s="35" t="s">
        <v>229</v>
      </c>
      <c r="Q100" s="35" t="s">
        <v>257</v>
      </c>
      <c r="R100" s="35" t="s">
        <v>3976</v>
      </c>
      <c r="S100" s="35" t="s">
        <v>199</v>
      </c>
      <c r="T100" s="35" t="s">
        <v>232</v>
      </c>
      <c r="U100" s="35">
        <v>1</v>
      </c>
      <c r="V100" s="35" t="s">
        <v>3977</v>
      </c>
      <c r="W100" s="35">
        <v>18</v>
      </c>
      <c r="X100" s="35" t="s">
        <v>234</v>
      </c>
      <c r="Y100" s="35" t="s">
        <v>232</v>
      </c>
      <c r="Z100" s="35" t="s">
        <v>235</v>
      </c>
      <c r="AA100" s="35" t="s">
        <v>232</v>
      </c>
      <c r="AB100" s="35" t="s">
        <v>3953</v>
      </c>
      <c r="AC100" s="35" t="s">
        <v>4094</v>
      </c>
      <c r="AD100" s="35" t="s">
        <v>238</v>
      </c>
      <c r="AE100" s="44" t="s">
        <v>262</v>
      </c>
      <c r="AF100" s="35" t="s">
        <v>3792</v>
      </c>
      <c r="AG100" s="35" t="s">
        <v>264</v>
      </c>
      <c r="AH100" s="35" t="s">
        <v>232</v>
      </c>
    </row>
    <row r="101" spans="1:34" ht="19.5" customHeight="1" x14ac:dyDescent="0.25">
      <c r="A101" s="64" t="s">
        <v>71</v>
      </c>
      <c r="B101" s="28" t="s">
        <v>72</v>
      </c>
      <c r="C101" s="28" t="s">
        <v>252</v>
      </c>
      <c r="D101" s="21" t="s">
        <v>3879</v>
      </c>
      <c r="E101" s="28" t="s">
        <v>4101</v>
      </c>
      <c r="F101" s="28" t="s">
        <v>4102</v>
      </c>
      <c r="G101" s="28" t="s">
        <v>4101</v>
      </c>
      <c r="H101" s="73" t="s">
        <v>4103</v>
      </c>
      <c r="I101" s="28" t="s">
        <v>186</v>
      </c>
      <c r="J101" s="182">
        <v>2157.48</v>
      </c>
      <c r="K101" s="182">
        <v>2092.7556</v>
      </c>
      <c r="L101" s="50">
        <v>0.03</v>
      </c>
      <c r="M101" s="28" t="s">
        <v>199</v>
      </c>
      <c r="N101" s="35" t="s">
        <v>3762</v>
      </c>
      <c r="O101" s="35" t="s">
        <v>3763</v>
      </c>
      <c r="P101" s="35" t="s">
        <v>229</v>
      </c>
      <c r="Q101" s="35" t="s">
        <v>257</v>
      </c>
      <c r="R101" s="35" t="s">
        <v>3976</v>
      </c>
      <c r="S101" s="35" t="s">
        <v>199</v>
      </c>
      <c r="T101" s="35" t="s">
        <v>232</v>
      </c>
      <c r="U101" s="35">
        <v>2</v>
      </c>
      <c r="V101" s="35" t="s">
        <v>3977</v>
      </c>
      <c r="W101" s="35">
        <v>18</v>
      </c>
      <c r="X101" s="35" t="s">
        <v>234</v>
      </c>
      <c r="Y101" s="35" t="s">
        <v>232</v>
      </c>
      <c r="Z101" s="35" t="s">
        <v>235</v>
      </c>
      <c r="AA101" s="35" t="s">
        <v>232</v>
      </c>
      <c r="AB101" s="35" t="s">
        <v>3953</v>
      </c>
      <c r="AC101" s="35" t="s">
        <v>4094</v>
      </c>
      <c r="AD101" s="35" t="s">
        <v>238</v>
      </c>
      <c r="AE101" s="44" t="s">
        <v>262</v>
      </c>
      <c r="AF101" s="35" t="s">
        <v>3792</v>
      </c>
      <c r="AG101" s="35" t="s">
        <v>264</v>
      </c>
      <c r="AH101" s="35" t="s">
        <v>232</v>
      </c>
    </row>
    <row r="102" spans="1:34" ht="19.5" customHeight="1" x14ac:dyDescent="0.25">
      <c r="A102" s="64" t="s">
        <v>71</v>
      </c>
      <c r="B102" s="28" t="s">
        <v>72</v>
      </c>
      <c r="C102" s="28" t="s">
        <v>252</v>
      </c>
      <c r="D102" s="21" t="s">
        <v>3879</v>
      </c>
      <c r="E102" s="28" t="s">
        <v>4104</v>
      </c>
      <c r="F102" s="28" t="s">
        <v>4105</v>
      </c>
      <c r="G102" s="28" t="s">
        <v>4104</v>
      </c>
      <c r="H102" s="73" t="s">
        <v>4106</v>
      </c>
      <c r="I102" s="28" t="s">
        <v>186</v>
      </c>
      <c r="J102" s="182">
        <v>1436.68</v>
      </c>
      <c r="K102" s="182">
        <v>1393.5796</v>
      </c>
      <c r="L102" s="50">
        <v>0.03</v>
      </c>
      <c r="M102" s="28" t="s">
        <v>199</v>
      </c>
      <c r="N102" s="35" t="s">
        <v>3762</v>
      </c>
      <c r="O102" s="35" t="s">
        <v>3763</v>
      </c>
      <c r="P102" s="35" t="s">
        <v>229</v>
      </c>
      <c r="Q102" s="35" t="s">
        <v>257</v>
      </c>
      <c r="R102" s="35" t="s">
        <v>3976</v>
      </c>
      <c r="S102" s="35" t="s">
        <v>199</v>
      </c>
      <c r="T102" s="35" t="s">
        <v>232</v>
      </c>
      <c r="U102" s="35">
        <v>1</v>
      </c>
      <c r="V102" s="35" t="s">
        <v>3977</v>
      </c>
      <c r="W102" s="35">
        <v>18</v>
      </c>
      <c r="X102" s="35" t="s">
        <v>234</v>
      </c>
      <c r="Y102" s="35" t="s">
        <v>232</v>
      </c>
      <c r="Z102" s="35" t="s">
        <v>235</v>
      </c>
      <c r="AA102" s="35" t="s">
        <v>232</v>
      </c>
      <c r="AB102" s="35" t="s">
        <v>3953</v>
      </c>
      <c r="AC102" s="35" t="s">
        <v>4094</v>
      </c>
      <c r="AD102" s="35" t="s">
        <v>238</v>
      </c>
      <c r="AE102" s="44" t="s">
        <v>262</v>
      </c>
      <c r="AF102" s="35" t="s">
        <v>3792</v>
      </c>
      <c r="AG102" s="35" t="s">
        <v>264</v>
      </c>
      <c r="AH102" s="35" t="s">
        <v>232</v>
      </c>
    </row>
    <row r="103" spans="1:34" ht="19.5" customHeight="1" x14ac:dyDescent="0.25">
      <c r="A103" s="64" t="s">
        <v>71</v>
      </c>
      <c r="B103" s="28" t="s">
        <v>72</v>
      </c>
      <c r="C103" s="28" t="s">
        <v>252</v>
      </c>
      <c r="D103" s="21" t="s">
        <v>3879</v>
      </c>
      <c r="E103" s="28" t="s">
        <v>4107</v>
      </c>
      <c r="F103" s="28" t="s">
        <v>4108</v>
      </c>
      <c r="G103" s="28" t="s">
        <v>4107</v>
      </c>
      <c r="H103" s="73" t="s">
        <v>4109</v>
      </c>
      <c r="I103" s="28" t="s">
        <v>186</v>
      </c>
      <c r="J103" s="182">
        <v>1224.3800000000001</v>
      </c>
      <c r="K103" s="182">
        <v>1187.6486</v>
      </c>
      <c r="L103" s="50">
        <v>0.03</v>
      </c>
      <c r="M103" s="28" t="s">
        <v>199</v>
      </c>
      <c r="N103" s="35" t="s">
        <v>3762</v>
      </c>
      <c r="O103" s="35" t="s">
        <v>3763</v>
      </c>
      <c r="P103" s="35" t="s">
        <v>229</v>
      </c>
      <c r="Q103" s="35" t="s">
        <v>257</v>
      </c>
      <c r="R103" s="35" t="s">
        <v>3976</v>
      </c>
      <c r="S103" s="35" t="s">
        <v>199</v>
      </c>
      <c r="T103" s="35" t="s">
        <v>232</v>
      </c>
      <c r="U103" s="35">
        <v>1</v>
      </c>
      <c r="V103" s="35" t="s">
        <v>3977</v>
      </c>
      <c r="W103" s="35">
        <v>18</v>
      </c>
      <c r="X103" s="35" t="s">
        <v>234</v>
      </c>
      <c r="Y103" s="35" t="s">
        <v>232</v>
      </c>
      <c r="Z103" s="35" t="s">
        <v>235</v>
      </c>
      <c r="AA103" s="35" t="s">
        <v>232</v>
      </c>
      <c r="AB103" s="35" t="s">
        <v>3953</v>
      </c>
      <c r="AC103" s="35" t="s">
        <v>4094</v>
      </c>
      <c r="AD103" s="35" t="s">
        <v>261</v>
      </c>
      <c r="AE103" s="44" t="s">
        <v>262</v>
      </c>
      <c r="AF103" s="35" t="s">
        <v>3792</v>
      </c>
      <c r="AG103" s="35" t="s">
        <v>264</v>
      </c>
      <c r="AH103" s="35" t="s">
        <v>232</v>
      </c>
    </row>
    <row r="104" spans="1:34" ht="19.5" customHeight="1" x14ac:dyDescent="0.25">
      <c r="A104" s="64" t="s">
        <v>71</v>
      </c>
      <c r="B104" s="28" t="s">
        <v>72</v>
      </c>
      <c r="C104" s="28" t="s">
        <v>252</v>
      </c>
      <c r="D104" s="21" t="s">
        <v>3879</v>
      </c>
      <c r="E104" s="28" t="s">
        <v>4110</v>
      </c>
      <c r="F104" s="28" t="s">
        <v>4111</v>
      </c>
      <c r="G104" s="28" t="s">
        <v>4110</v>
      </c>
      <c r="H104" s="181" t="s">
        <v>4112</v>
      </c>
      <c r="I104" s="28" t="s">
        <v>186</v>
      </c>
      <c r="J104" s="182">
        <v>765.24</v>
      </c>
      <c r="K104" s="182">
        <v>742.28279999999995</v>
      </c>
      <c r="L104" s="50">
        <v>0.03</v>
      </c>
      <c r="M104" s="28" t="s">
        <v>199</v>
      </c>
      <c r="N104" s="35" t="s">
        <v>3762</v>
      </c>
      <c r="O104" s="35" t="s">
        <v>3763</v>
      </c>
      <c r="P104" s="35" t="s">
        <v>229</v>
      </c>
      <c r="Q104" s="35" t="s">
        <v>257</v>
      </c>
      <c r="R104" s="35" t="s">
        <v>3976</v>
      </c>
      <c r="S104" s="35" t="s">
        <v>199</v>
      </c>
      <c r="T104" s="35" t="s">
        <v>232</v>
      </c>
      <c r="U104" s="35">
        <v>1</v>
      </c>
      <c r="V104" s="35" t="s">
        <v>3977</v>
      </c>
      <c r="W104" s="35">
        <v>23</v>
      </c>
      <c r="X104" s="35" t="s">
        <v>234</v>
      </c>
      <c r="Y104" s="35" t="s">
        <v>232</v>
      </c>
      <c r="Z104" s="35" t="s">
        <v>235</v>
      </c>
      <c r="AA104" s="35" t="s">
        <v>232</v>
      </c>
      <c r="AB104" s="35" t="s">
        <v>3953</v>
      </c>
      <c r="AC104" s="35" t="s">
        <v>4094</v>
      </c>
      <c r="AD104" s="35" t="s">
        <v>261</v>
      </c>
      <c r="AE104" s="44" t="s">
        <v>262</v>
      </c>
      <c r="AF104" s="35" t="s">
        <v>3792</v>
      </c>
      <c r="AG104" s="35" t="s">
        <v>264</v>
      </c>
      <c r="AH104" s="35" t="s">
        <v>232</v>
      </c>
    </row>
    <row r="105" spans="1:34" ht="19.5" customHeight="1" x14ac:dyDescent="0.25">
      <c r="A105" s="64" t="s">
        <v>71</v>
      </c>
      <c r="B105" s="28" t="s">
        <v>72</v>
      </c>
      <c r="C105" s="28" t="s">
        <v>252</v>
      </c>
      <c r="D105" s="21" t="s">
        <v>3879</v>
      </c>
      <c r="E105" s="28" t="s">
        <v>4113</v>
      </c>
      <c r="F105" s="28" t="s">
        <v>4114</v>
      </c>
      <c r="G105" s="28" t="s">
        <v>4113</v>
      </c>
      <c r="H105" s="73" t="s">
        <v>4115</v>
      </c>
      <c r="I105" s="28" t="s">
        <v>186</v>
      </c>
      <c r="J105" s="182">
        <v>765.24</v>
      </c>
      <c r="K105" s="182">
        <v>742.28279999999995</v>
      </c>
      <c r="L105" s="50">
        <v>0.03</v>
      </c>
      <c r="M105" s="28" t="s">
        <v>199</v>
      </c>
      <c r="N105" s="35" t="s">
        <v>3762</v>
      </c>
      <c r="O105" s="35" t="s">
        <v>3763</v>
      </c>
      <c r="P105" s="35" t="s">
        <v>229</v>
      </c>
      <c r="Q105" s="35" t="s">
        <v>257</v>
      </c>
      <c r="R105" s="35" t="s">
        <v>3976</v>
      </c>
      <c r="S105" s="35" t="s">
        <v>199</v>
      </c>
      <c r="T105" s="35" t="s">
        <v>232</v>
      </c>
      <c r="U105" s="35">
        <v>1</v>
      </c>
      <c r="V105" s="35" t="s">
        <v>3977</v>
      </c>
      <c r="W105" s="35">
        <v>23</v>
      </c>
      <c r="X105" s="35" t="s">
        <v>234</v>
      </c>
      <c r="Y105" s="35" t="s">
        <v>232</v>
      </c>
      <c r="Z105" s="35" t="s">
        <v>235</v>
      </c>
      <c r="AA105" s="35" t="s">
        <v>232</v>
      </c>
      <c r="AB105" s="35" t="s">
        <v>3953</v>
      </c>
      <c r="AC105" s="35" t="s">
        <v>4094</v>
      </c>
      <c r="AD105" s="35" t="s">
        <v>261</v>
      </c>
      <c r="AE105" s="44" t="s">
        <v>262</v>
      </c>
      <c r="AF105" s="35" t="s">
        <v>3792</v>
      </c>
      <c r="AG105" s="35" t="s">
        <v>264</v>
      </c>
      <c r="AH105" s="35" t="s">
        <v>232</v>
      </c>
    </row>
    <row r="106" spans="1:34" ht="19.5" customHeight="1" x14ac:dyDescent="0.25">
      <c r="A106" s="64" t="s">
        <v>71</v>
      </c>
      <c r="B106" s="28" t="s">
        <v>72</v>
      </c>
      <c r="C106" s="28" t="s">
        <v>252</v>
      </c>
      <c r="D106" s="21" t="s">
        <v>3879</v>
      </c>
      <c r="E106" s="28" t="s">
        <v>4116</v>
      </c>
      <c r="F106" s="28" t="s">
        <v>4117</v>
      </c>
      <c r="G106" s="28" t="s">
        <v>4116</v>
      </c>
      <c r="H106" s="73" t="s">
        <v>4118</v>
      </c>
      <c r="I106" s="28" t="s">
        <v>186</v>
      </c>
      <c r="J106" s="182">
        <v>2947.41</v>
      </c>
      <c r="K106" s="182">
        <v>2858.9876999999997</v>
      </c>
      <c r="L106" s="50">
        <v>0.03</v>
      </c>
      <c r="M106" s="28" t="s">
        <v>199</v>
      </c>
      <c r="N106" s="35" t="s">
        <v>3762</v>
      </c>
      <c r="O106" s="35" t="s">
        <v>3763</v>
      </c>
      <c r="P106" s="35" t="s">
        <v>229</v>
      </c>
      <c r="Q106" s="35" t="s">
        <v>257</v>
      </c>
      <c r="R106" s="35" t="s">
        <v>3976</v>
      </c>
      <c r="S106" s="35" t="s">
        <v>199</v>
      </c>
      <c r="T106" s="35" t="s">
        <v>232</v>
      </c>
      <c r="U106" s="35">
        <v>2</v>
      </c>
      <c r="V106" s="35" t="s">
        <v>3977</v>
      </c>
      <c r="W106" s="35">
        <v>23</v>
      </c>
      <c r="X106" s="35" t="s">
        <v>234</v>
      </c>
      <c r="Y106" s="35" t="s">
        <v>232</v>
      </c>
      <c r="Z106" s="35" t="s">
        <v>235</v>
      </c>
      <c r="AA106" s="35" t="s">
        <v>232</v>
      </c>
      <c r="AB106" s="35" t="s">
        <v>3953</v>
      </c>
      <c r="AC106" s="35" t="s">
        <v>4094</v>
      </c>
      <c r="AD106" s="35" t="s">
        <v>238</v>
      </c>
      <c r="AE106" s="44" t="s">
        <v>262</v>
      </c>
      <c r="AF106" s="35" t="s">
        <v>3792</v>
      </c>
      <c r="AG106" s="35" t="s">
        <v>264</v>
      </c>
      <c r="AH106" s="35" t="s">
        <v>232</v>
      </c>
    </row>
    <row r="107" spans="1:34" ht="19.5" customHeight="1" x14ac:dyDescent="0.25">
      <c r="A107" s="64" t="s">
        <v>71</v>
      </c>
      <c r="B107" s="28" t="s">
        <v>72</v>
      </c>
      <c r="C107" s="28" t="s">
        <v>252</v>
      </c>
      <c r="D107" s="21" t="s">
        <v>3879</v>
      </c>
      <c r="E107" s="28" t="s">
        <v>4119</v>
      </c>
      <c r="F107" s="28" t="s">
        <v>4120</v>
      </c>
      <c r="G107" s="28" t="s">
        <v>4119</v>
      </c>
      <c r="H107" s="73" t="s">
        <v>4121</v>
      </c>
      <c r="I107" s="28" t="s">
        <v>186</v>
      </c>
      <c r="J107" s="182">
        <v>2947.41</v>
      </c>
      <c r="K107" s="182">
        <v>2858.9876999999997</v>
      </c>
      <c r="L107" s="50">
        <v>0.03</v>
      </c>
      <c r="M107" s="28" t="s">
        <v>199</v>
      </c>
      <c r="N107" s="35" t="s">
        <v>3762</v>
      </c>
      <c r="O107" s="35" t="s">
        <v>3763</v>
      </c>
      <c r="P107" s="35" t="s">
        <v>229</v>
      </c>
      <c r="Q107" s="35" t="s">
        <v>257</v>
      </c>
      <c r="R107" s="35" t="s">
        <v>3976</v>
      </c>
      <c r="S107" s="35" t="s">
        <v>199</v>
      </c>
      <c r="T107" s="35" t="s">
        <v>232</v>
      </c>
      <c r="U107" s="35">
        <v>2</v>
      </c>
      <c r="V107" s="35" t="s">
        <v>3977</v>
      </c>
      <c r="W107" s="35">
        <v>23</v>
      </c>
      <c r="X107" s="35" t="s">
        <v>234</v>
      </c>
      <c r="Y107" s="35" t="s">
        <v>232</v>
      </c>
      <c r="Z107" s="35" t="s">
        <v>235</v>
      </c>
      <c r="AA107" s="35" t="s">
        <v>232</v>
      </c>
      <c r="AB107" s="35" t="s">
        <v>3953</v>
      </c>
      <c r="AC107" s="35" t="s">
        <v>4094</v>
      </c>
      <c r="AD107" s="35" t="s">
        <v>238</v>
      </c>
      <c r="AE107" s="44" t="s">
        <v>262</v>
      </c>
      <c r="AF107" s="35" t="s">
        <v>3792</v>
      </c>
      <c r="AG107" s="35" t="s">
        <v>264</v>
      </c>
      <c r="AH107" s="35" t="s">
        <v>232</v>
      </c>
    </row>
    <row r="108" spans="1:34" ht="19.5" customHeight="1" x14ac:dyDescent="0.25">
      <c r="A108" s="64" t="s">
        <v>71</v>
      </c>
      <c r="B108" s="28" t="s">
        <v>72</v>
      </c>
      <c r="C108" s="28" t="s">
        <v>252</v>
      </c>
      <c r="D108" s="21" t="s">
        <v>3879</v>
      </c>
      <c r="E108" s="28" t="s">
        <v>4122</v>
      </c>
      <c r="F108" s="28" t="s">
        <v>4123</v>
      </c>
      <c r="G108" s="28" t="s">
        <v>4122</v>
      </c>
      <c r="H108" s="73" t="s">
        <v>4124</v>
      </c>
      <c r="I108" s="28" t="s">
        <v>186</v>
      </c>
      <c r="J108" s="182">
        <v>2162.42</v>
      </c>
      <c r="K108" s="182">
        <v>2097.5473999999999</v>
      </c>
      <c r="L108" s="50">
        <v>0.03</v>
      </c>
      <c r="M108" s="28" t="s">
        <v>199</v>
      </c>
      <c r="N108" s="35" t="s">
        <v>3762</v>
      </c>
      <c r="O108" s="35" t="s">
        <v>3763</v>
      </c>
      <c r="P108" s="35" t="s">
        <v>229</v>
      </c>
      <c r="Q108" s="35" t="s">
        <v>257</v>
      </c>
      <c r="R108" s="35" t="s">
        <v>3976</v>
      </c>
      <c r="S108" s="35" t="s">
        <v>199</v>
      </c>
      <c r="T108" s="35" t="s">
        <v>232</v>
      </c>
      <c r="U108" s="35">
        <v>1</v>
      </c>
      <c r="V108" s="35" t="s">
        <v>3977</v>
      </c>
      <c r="W108" s="35">
        <v>23</v>
      </c>
      <c r="X108" s="35" t="s">
        <v>234</v>
      </c>
      <c r="Y108" s="35" t="s">
        <v>232</v>
      </c>
      <c r="Z108" s="35" t="s">
        <v>235</v>
      </c>
      <c r="AA108" s="35" t="s">
        <v>232</v>
      </c>
      <c r="AB108" s="35" t="s">
        <v>3953</v>
      </c>
      <c r="AC108" s="35" t="s">
        <v>4094</v>
      </c>
      <c r="AD108" s="35" t="s">
        <v>238</v>
      </c>
      <c r="AE108" s="44" t="s">
        <v>262</v>
      </c>
      <c r="AF108" s="35" t="s">
        <v>3792</v>
      </c>
      <c r="AG108" s="35" t="s">
        <v>264</v>
      </c>
      <c r="AH108" s="35" t="s">
        <v>232</v>
      </c>
    </row>
    <row r="109" spans="1:34" ht="19.5" customHeight="1" x14ac:dyDescent="0.25">
      <c r="A109" s="64" t="s">
        <v>71</v>
      </c>
      <c r="B109" s="28" t="s">
        <v>72</v>
      </c>
      <c r="C109" s="28" t="s">
        <v>252</v>
      </c>
      <c r="D109" s="21" t="s">
        <v>3879</v>
      </c>
      <c r="E109" s="28" t="s">
        <v>4125</v>
      </c>
      <c r="F109" s="28" t="s">
        <v>4126</v>
      </c>
      <c r="G109" s="28" t="s">
        <v>4125</v>
      </c>
      <c r="H109" s="73" t="s">
        <v>4127</v>
      </c>
      <c r="I109" s="28" t="s">
        <v>186</v>
      </c>
      <c r="J109" s="182">
        <v>2305.59</v>
      </c>
      <c r="K109" s="182">
        <v>2236.4223000000002</v>
      </c>
      <c r="L109" s="50">
        <v>0.03</v>
      </c>
      <c r="M109" s="28" t="s">
        <v>199</v>
      </c>
      <c r="N109" s="35" t="s">
        <v>3762</v>
      </c>
      <c r="O109" s="35" t="s">
        <v>3763</v>
      </c>
      <c r="P109" s="35" t="s">
        <v>229</v>
      </c>
      <c r="Q109" s="35" t="s">
        <v>257</v>
      </c>
      <c r="R109" s="35" t="s">
        <v>3976</v>
      </c>
      <c r="S109" s="35" t="s">
        <v>199</v>
      </c>
      <c r="T109" s="35" t="s">
        <v>232</v>
      </c>
      <c r="U109" s="35">
        <v>2</v>
      </c>
      <c r="V109" s="35" t="s">
        <v>3977</v>
      </c>
      <c r="W109" s="35">
        <v>23</v>
      </c>
      <c r="X109" s="35" t="s">
        <v>234</v>
      </c>
      <c r="Y109" s="35" t="s">
        <v>232</v>
      </c>
      <c r="Z109" s="35" t="s">
        <v>235</v>
      </c>
      <c r="AA109" s="35" t="s">
        <v>232</v>
      </c>
      <c r="AB109" s="35" t="s">
        <v>3953</v>
      </c>
      <c r="AC109" s="35" t="s">
        <v>4094</v>
      </c>
      <c r="AD109" s="35" t="s">
        <v>238</v>
      </c>
      <c r="AE109" s="44" t="s">
        <v>262</v>
      </c>
      <c r="AF109" s="35" t="s">
        <v>3792</v>
      </c>
      <c r="AG109" s="35" t="s">
        <v>264</v>
      </c>
      <c r="AH109" s="35" t="s">
        <v>232</v>
      </c>
    </row>
    <row r="110" spans="1:34" ht="19.5" customHeight="1" x14ac:dyDescent="0.25">
      <c r="A110" s="64" t="s">
        <v>71</v>
      </c>
      <c r="B110" s="28" t="s">
        <v>72</v>
      </c>
      <c r="C110" s="28" t="s">
        <v>252</v>
      </c>
      <c r="D110" s="21" t="s">
        <v>3879</v>
      </c>
      <c r="E110" s="28" t="s">
        <v>4128</v>
      </c>
      <c r="F110" s="28" t="s">
        <v>4129</v>
      </c>
      <c r="G110" s="28" t="s">
        <v>4128</v>
      </c>
      <c r="H110" s="73" t="s">
        <v>4130</v>
      </c>
      <c r="I110" s="28" t="s">
        <v>186</v>
      </c>
      <c r="J110" s="182">
        <v>2305.59</v>
      </c>
      <c r="K110" s="182">
        <v>2236.4223000000002</v>
      </c>
      <c r="L110" s="50">
        <v>0.03</v>
      </c>
      <c r="M110" s="28" t="s">
        <v>199</v>
      </c>
      <c r="N110" s="35" t="s">
        <v>3762</v>
      </c>
      <c r="O110" s="35" t="s">
        <v>3763</v>
      </c>
      <c r="P110" s="35" t="s">
        <v>229</v>
      </c>
      <c r="Q110" s="35" t="s">
        <v>257</v>
      </c>
      <c r="R110" s="35" t="s">
        <v>3976</v>
      </c>
      <c r="S110" s="35" t="s">
        <v>199</v>
      </c>
      <c r="T110" s="35" t="s">
        <v>232</v>
      </c>
      <c r="U110" s="35">
        <v>2</v>
      </c>
      <c r="V110" s="35" t="s">
        <v>3977</v>
      </c>
      <c r="W110" s="35">
        <v>23</v>
      </c>
      <c r="X110" s="35" t="s">
        <v>234</v>
      </c>
      <c r="Y110" s="35" t="s">
        <v>232</v>
      </c>
      <c r="Z110" s="35" t="s">
        <v>235</v>
      </c>
      <c r="AA110" s="35" t="s">
        <v>232</v>
      </c>
      <c r="AB110" s="35" t="s">
        <v>3953</v>
      </c>
      <c r="AC110" s="35" t="s">
        <v>4094</v>
      </c>
      <c r="AD110" s="35" t="s">
        <v>238</v>
      </c>
      <c r="AE110" s="44" t="s">
        <v>262</v>
      </c>
      <c r="AF110" s="35" t="s">
        <v>3792</v>
      </c>
      <c r="AG110" s="35" t="s">
        <v>264</v>
      </c>
      <c r="AH110" s="35" t="s">
        <v>232</v>
      </c>
    </row>
    <row r="111" spans="1:34" ht="19.5" customHeight="1" x14ac:dyDescent="0.25">
      <c r="A111" s="64" t="s">
        <v>71</v>
      </c>
      <c r="B111" s="28" t="s">
        <v>72</v>
      </c>
      <c r="C111" s="28" t="s">
        <v>252</v>
      </c>
      <c r="D111" s="21" t="s">
        <v>3879</v>
      </c>
      <c r="E111" s="28" t="s">
        <v>4131</v>
      </c>
      <c r="F111" s="28" t="s">
        <v>4132</v>
      </c>
      <c r="G111" s="28" t="s">
        <v>4131</v>
      </c>
      <c r="H111" s="73" t="s">
        <v>4133</v>
      </c>
      <c r="I111" s="28" t="s">
        <v>186</v>
      </c>
      <c r="J111" s="182">
        <v>1510.73</v>
      </c>
      <c r="K111" s="182">
        <v>1465.4080999999999</v>
      </c>
      <c r="L111" s="50">
        <v>0.03</v>
      </c>
      <c r="M111" s="28" t="s">
        <v>199</v>
      </c>
      <c r="N111" s="35" t="s">
        <v>3762</v>
      </c>
      <c r="O111" s="35" t="s">
        <v>3763</v>
      </c>
      <c r="P111" s="35" t="s">
        <v>229</v>
      </c>
      <c r="Q111" s="35" t="s">
        <v>257</v>
      </c>
      <c r="R111" s="35" t="s">
        <v>3976</v>
      </c>
      <c r="S111" s="35" t="s">
        <v>199</v>
      </c>
      <c r="T111" s="35" t="s">
        <v>232</v>
      </c>
      <c r="U111" s="35">
        <v>1</v>
      </c>
      <c r="V111" s="35" t="s">
        <v>3977</v>
      </c>
      <c r="W111" s="35">
        <v>23</v>
      </c>
      <c r="X111" s="35" t="s">
        <v>234</v>
      </c>
      <c r="Y111" s="35" t="s">
        <v>232</v>
      </c>
      <c r="Z111" s="35" t="s">
        <v>235</v>
      </c>
      <c r="AA111" s="35" t="s">
        <v>232</v>
      </c>
      <c r="AB111" s="35" t="s">
        <v>3953</v>
      </c>
      <c r="AC111" s="35" t="s">
        <v>4094</v>
      </c>
      <c r="AD111" s="35" t="s">
        <v>238</v>
      </c>
      <c r="AE111" s="44" t="s">
        <v>262</v>
      </c>
      <c r="AF111" s="35" t="s">
        <v>3792</v>
      </c>
      <c r="AG111" s="35" t="s">
        <v>264</v>
      </c>
      <c r="AH111" s="35" t="s">
        <v>232</v>
      </c>
    </row>
    <row r="112" spans="1:34" ht="19.5" customHeight="1" x14ac:dyDescent="0.25">
      <c r="A112" s="64" t="s">
        <v>71</v>
      </c>
      <c r="B112" s="28" t="s">
        <v>72</v>
      </c>
      <c r="C112" s="28" t="s">
        <v>252</v>
      </c>
      <c r="D112" s="21" t="s">
        <v>3879</v>
      </c>
      <c r="E112" s="28" t="s">
        <v>4134</v>
      </c>
      <c r="F112" s="28" t="s">
        <v>4135</v>
      </c>
      <c r="G112" s="28" t="s">
        <v>4134</v>
      </c>
      <c r="H112" s="73" t="s">
        <v>4136</v>
      </c>
      <c r="I112" s="28" t="s">
        <v>186</v>
      </c>
      <c r="J112" s="182">
        <v>1510.73</v>
      </c>
      <c r="K112" s="182">
        <v>1465.4080999999999</v>
      </c>
      <c r="L112" s="50">
        <v>0.03</v>
      </c>
      <c r="M112" s="28" t="s">
        <v>199</v>
      </c>
      <c r="N112" s="35" t="s">
        <v>3762</v>
      </c>
      <c r="O112" s="35" t="s">
        <v>3763</v>
      </c>
      <c r="P112" s="35" t="s">
        <v>229</v>
      </c>
      <c r="Q112" s="35" t="s">
        <v>257</v>
      </c>
      <c r="R112" s="35" t="s">
        <v>3976</v>
      </c>
      <c r="S112" s="35" t="s">
        <v>199</v>
      </c>
      <c r="T112" s="35" t="s">
        <v>232</v>
      </c>
      <c r="U112" s="35">
        <v>1</v>
      </c>
      <c r="V112" s="35" t="s">
        <v>3977</v>
      </c>
      <c r="W112" s="35">
        <v>23</v>
      </c>
      <c r="X112" s="35" t="s">
        <v>234</v>
      </c>
      <c r="Y112" s="35" t="s">
        <v>232</v>
      </c>
      <c r="Z112" s="35" t="s">
        <v>235</v>
      </c>
      <c r="AA112" s="35" t="s">
        <v>232</v>
      </c>
      <c r="AB112" s="35" t="s">
        <v>3953</v>
      </c>
      <c r="AC112" s="35" t="s">
        <v>4094</v>
      </c>
      <c r="AD112" s="35" t="s">
        <v>238</v>
      </c>
      <c r="AE112" s="44" t="s">
        <v>262</v>
      </c>
      <c r="AF112" s="35" t="s">
        <v>3792</v>
      </c>
      <c r="AG112" s="35" t="s">
        <v>264</v>
      </c>
      <c r="AH112" s="35" t="s">
        <v>232</v>
      </c>
    </row>
    <row r="113" spans="1:34" ht="19.5" customHeight="1" x14ac:dyDescent="0.25">
      <c r="A113" s="64" t="s">
        <v>71</v>
      </c>
      <c r="B113" s="28" t="s">
        <v>72</v>
      </c>
      <c r="C113" s="28" t="s">
        <v>252</v>
      </c>
      <c r="D113" s="21" t="s">
        <v>3879</v>
      </c>
      <c r="E113" s="28" t="s">
        <v>4137</v>
      </c>
      <c r="F113" s="28" t="s">
        <v>4138</v>
      </c>
      <c r="G113" s="28" t="s">
        <v>4137</v>
      </c>
      <c r="H113" s="73" t="s">
        <v>4139</v>
      </c>
      <c r="I113" s="28" t="s">
        <v>186</v>
      </c>
      <c r="J113" s="182">
        <v>1614.41</v>
      </c>
      <c r="K113" s="182">
        <v>1565.9777000000001</v>
      </c>
      <c r="L113" s="50">
        <v>0.03</v>
      </c>
      <c r="M113" s="28" t="s">
        <v>199</v>
      </c>
      <c r="N113" s="35" t="s">
        <v>3762</v>
      </c>
      <c r="O113" s="35" t="s">
        <v>3763</v>
      </c>
      <c r="P113" s="35" t="s">
        <v>229</v>
      </c>
      <c r="Q113" s="35" t="s">
        <v>257</v>
      </c>
      <c r="R113" s="35" t="s">
        <v>3976</v>
      </c>
      <c r="S113" s="35" t="s">
        <v>199</v>
      </c>
      <c r="T113" s="35" t="s">
        <v>232</v>
      </c>
      <c r="U113" s="35">
        <v>1</v>
      </c>
      <c r="V113" s="35" t="s">
        <v>3977</v>
      </c>
      <c r="W113" s="35">
        <v>23</v>
      </c>
      <c r="X113" s="35" t="s">
        <v>234</v>
      </c>
      <c r="Y113" s="35" t="s">
        <v>232</v>
      </c>
      <c r="Z113" s="35" t="s">
        <v>235</v>
      </c>
      <c r="AA113" s="35" t="s">
        <v>232</v>
      </c>
      <c r="AB113" s="35" t="s">
        <v>3953</v>
      </c>
      <c r="AC113" s="35" t="s">
        <v>4094</v>
      </c>
      <c r="AD113" s="35" t="s">
        <v>261</v>
      </c>
      <c r="AE113" s="44" t="s">
        <v>262</v>
      </c>
      <c r="AF113" s="35" t="s">
        <v>3792</v>
      </c>
      <c r="AG113" s="35" t="s">
        <v>264</v>
      </c>
      <c r="AH113" s="35" t="s">
        <v>232</v>
      </c>
    </row>
    <row r="114" spans="1:34" ht="19.5" customHeight="1" x14ac:dyDescent="0.25">
      <c r="A114" s="64" t="s">
        <v>71</v>
      </c>
      <c r="B114" s="28" t="s">
        <v>72</v>
      </c>
      <c r="C114" s="28" t="s">
        <v>252</v>
      </c>
      <c r="D114" s="21" t="s">
        <v>3879</v>
      </c>
      <c r="E114" s="28" t="s">
        <v>4140</v>
      </c>
      <c r="F114" s="28" t="s">
        <v>4141</v>
      </c>
      <c r="G114" s="28" t="s">
        <v>4140</v>
      </c>
      <c r="H114" s="181" t="s">
        <v>4142</v>
      </c>
      <c r="I114" s="28" t="s">
        <v>186</v>
      </c>
      <c r="J114" s="182">
        <v>542.09</v>
      </c>
      <c r="K114" s="182">
        <v>525.82730000000004</v>
      </c>
      <c r="L114" s="50">
        <v>0.03</v>
      </c>
      <c r="M114" s="28" t="s">
        <v>199</v>
      </c>
      <c r="N114" s="35" t="s">
        <v>3762</v>
      </c>
      <c r="O114" s="35" t="s">
        <v>3763</v>
      </c>
      <c r="P114" s="35" t="s">
        <v>229</v>
      </c>
      <c r="Q114" s="35" t="s">
        <v>257</v>
      </c>
      <c r="R114" s="35" t="s">
        <v>3976</v>
      </c>
      <c r="S114" s="35" t="s">
        <v>199</v>
      </c>
      <c r="T114" s="35" t="s">
        <v>232</v>
      </c>
      <c r="U114" s="35">
        <v>1</v>
      </c>
      <c r="V114" s="35" t="s">
        <v>3977</v>
      </c>
      <c r="W114" s="35">
        <v>23</v>
      </c>
      <c r="X114" s="35" t="s">
        <v>4143</v>
      </c>
      <c r="Y114" s="35" t="s">
        <v>232</v>
      </c>
      <c r="Z114" s="35" t="s">
        <v>235</v>
      </c>
      <c r="AA114" s="35" t="s">
        <v>232</v>
      </c>
      <c r="AB114" s="35" t="s">
        <v>3953</v>
      </c>
      <c r="AC114" s="35" t="s">
        <v>4094</v>
      </c>
      <c r="AD114" s="35" t="s">
        <v>261</v>
      </c>
      <c r="AE114" s="44" t="s">
        <v>4144</v>
      </c>
      <c r="AF114" s="35" t="s">
        <v>3792</v>
      </c>
      <c r="AG114" s="35" t="s">
        <v>4145</v>
      </c>
      <c r="AH114" s="35" t="s">
        <v>232</v>
      </c>
    </row>
    <row r="115" spans="1:34" ht="19.5" customHeight="1" x14ac:dyDescent="0.25">
      <c r="A115" s="64" t="s">
        <v>71</v>
      </c>
      <c r="B115" s="28" t="s">
        <v>72</v>
      </c>
      <c r="C115" s="28" t="s">
        <v>252</v>
      </c>
      <c r="D115" s="21" t="s">
        <v>3879</v>
      </c>
      <c r="E115" s="28" t="s">
        <v>4146</v>
      </c>
      <c r="F115" s="28" t="s">
        <v>4147</v>
      </c>
      <c r="G115" s="28" t="s">
        <v>4146</v>
      </c>
      <c r="H115" s="181" t="s">
        <v>4148</v>
      </c>
      <c r="I115" s="28" t="s">
        <v>186</v>
      </c>
      <c r="J115" s="182">
        <v>542.09</v>
      </c>
      <c r="K115" s="182">
        <v>525.82730000000004</v>
      </c>
      <c r="L115" s="50">
        <v>0.03</v>
      </c>
      <c r="M115" s="28" t="s">
        <v>199</v>
      </c>
      <c r="N115" s="35" t="s">
        <v>3762</v>
      </c>
      <c r="O115" s="35" t="s">
        <v>3763</v>
      </c>
      <c r="P115" s="35" t="s">
        <v>229</v>
      </c>
      <c r="Q115" s="35" t="s">
        <v>257</v>
      </c>
      <c r="R115" s="35" t="s">
        <v>3976</v>
      </c>
      <c r="S115" s="35" t="s">
        <v>199</v>
      </c>
      <c r="T115" s="35" t="s">
        <v>232</v>
      </c>
      <c r="U115" s="35">
        <v>1</v>
      </c>
      <c r="V115" s="35" t="s">
        <v>3977</v>
      </c>
      <c r="W115" s="35">
        <v>23</v>
      </c>
      <c r="X115" s="35" t="s">
        <v>4143</v>
      </c>
      <c r="Y115" s="35" t="s">
        <v>232</v>
      </c>
      <c r="Z115" s="35" t="s">
        <v>235</v>
      </c>
      <c r="AA115" s="35" t="s">
        <v>232</v>
      </c>
      <c r="AB115" s="35" t="s">
        <v>3953</v>
      </c>
      <c r="AC115" s="35" t="s">
        <v>4094</v>
      </c>
      <c r="AD115" s="35" t="s">
        <v>261</v>
      </c>
      <c r="AE115" s="44" t="s">
        <v>4144</v>
      </c>
      <c r="AF115" s="35" t="s">
        <v>3792</v>
      </c>
      <c r="AG115" s="35" t="s">
        <v>4145</v>
      </c>
      <c r="AH115" s="35" t="s">
        <v>232</v>
      </c>
    </row>
    <row r="116" spans="1:34" ht="19.5" customHeight="1" x14ac:dyDescent="0.25">
      <c r="A116" s="64" t="s">
        <v>71</v>
      </c>
      <c r="B116" s="28" t="s">
        <v>72</v>
      </c>
      <c r="C116" s="28" t="s">
        <v>252</v>
      </c>
      <c r="D116" s="21" t="s">
        <v>3879</v>
      </c>
      <c r="E116" s="28" t="s">
        <v>3371</v>
      </c>
      <c r="F116" s="28" t="s">
        <v>4149</v>
      </c>
      <c r="G116" s="28" t="s">
        <v>3371</v>
      </c>
      <c r="H116" s="181" t="s">
        <v>4150</v>
      </c>
      <c r="I116" s="28" t="s">
        <v>186</v>
      </c>
      <c r="J116" s="182">
        <v>591.46</v>
      </c>
      <c r="K116" s="182">
        <v>573.71620000000007</v>
      </c>
      <c r="L116" s="50">
        <v>0.03</v>
      </c>
      <c r="M116" s="28" t="s">
        <v>199</v>
      </c>
      <c r="N116" s="35" t="s">
        <v>3762</v>
      </c>
      <c r="O116" s="35" t="s">
        <v>3763</v>
      </c>
      <c r="P116" s="35" t="s">
        <v>229</v>
      </c>
      <c r="Q116" s="35" t="s">
        <v>257</v>
      </c>
      <c r="R116" s="35" t="s">
        <v>3976</v>
      </c>
      <c r="S116" s="35" t="s">
        <v>199</v>
      </c>
      <c r="T116" s="35" t="s">
        <v>232</v>
      </c>
      <c r="U116" s="35">
        <v>1</v>
      </c>
      <c r="V116" s="35" t="s">
        <v>3977</v>
      </c>
      <c r="W116" s="35">
        <v>23</v>
      </c>
      <c r="X116" s="35" t="s">
        <v>4143</v>
      </c>
      <c r="Y116" s="35" t="s">
        <v>232</v>
      </c>
      <c r="Z116" s="35" t="s">
        <v>235</v>
      </c>
      <c r="AA116" s="35" t="s">
        <v>232</v>
      </c>
      <c r="AB116" s="35" t="s">
        <v>3953</v>
      </c>
      <c r="AC116" s="35" t="s">
        <v>4094</v>
      </c>
      <c r="AD116" s="35" t="s">
        <v>261</v>
      </c>
      <c r="AE116" s="44" t="s">
        <v>4144</v>
      </c>
      <c r="AF116" s="35" t="s">
        <v>3792</v>
      </c>
      <c r="AG116" s="35" t="s">
        <v>4145</v>
      </c>
      <c r="AH116" s="35" t="s">
        <v>232</v>
      </c>
    </row>
    <row r="117" spans="1:34" ht="19.5" customHeight="1" x14ac:dyDescent="0.25">
      <c r="A117" s="64" t="s">
        <v>71</v>
      </c>
      <c r="B117" s="28" t="s">
        <v>72</v>
      </c>
      <c r="C117" s="28" t="s">
        <v>252</v>
      </c>
      <c r="D117" s="21" t="s">
        <v>3879</v>
      </c>
      <c r="E117" s="28" t="s">
        <v>4151</v>
      </c>
      <c r="F117" s="28" t="s">
        <v>4152</v>
      </c>
      <c r="G117" s="28" t="s">
        <v>4151</v>
      </c>
      <c r="H117" s="181" t="s">
        <v>4153</v>
      </c>
      <c r="I117" s="28" t="s">
        <v>186</v>
      </c>
      <c r="J117" s="182">
        <v>591.46</v>
      </c>
      <c r="K117" s="182">
        <v>573.71620000000007</v>
      </c>
      <c r="L117" s="50">
        <v>0.03</v>
      </c>
      <c r="M117" s="28" t="s">
        <v>199</v>
      </c>
      <c r="N117" s="35" t="s">
        <v>3762</v>
      </c>
      <c r="O117" s="35" t="s">
        <v>3763</v>
      </c>
      <c r="P117" s="35" t="s">
        <v>229</v>
      </c>
      <c r="Q117" s="35" t="s">
        <v>257</v>
      </c>
      <c r="R117" s="35" t="s">
        <v>3976</v>
      </c>
      <c r="S117" s="35" t="s">
        <v>199</v>
      </c>
      <c r="T117" s="35" t="s">
        <v>232</v>
      </c>
      <c r="U117" s="35">
        <v>1</v>
      </c>
      <c r="V117" s="35" t="s">
        <v>3977</v>
      </c>
      <c r="W117" s="35">
        <v>23</v>
      </c>
      <c r="X117" s="35" t="s">
        <v>4143</v>
      </c>
      <c r="Y117" s="35" t="s">
        <v>232</v>
      </c>
      <c r="Z117" s="35" t="s">
        <v>235</v>
      </c>
      <c r="AA117" s="35" t="s">
        <v>232</v>
      </c>
      <c r="AB117" s="35" t="s">
        <v>3953</v>
      </c>
      <c r="AC117" s="35" t="s">
        <v>4094</v>
      </c>
      <c r="AD117" s="35" t="s">
        <v>261</v>
      </c>
      <c r="AE117" s="44" t="s">
        <v>4144</v>
      </c>
      <c r="AF117" s="35" t="s">
        <v>3792</v>
      </c>
      <c r="AG117" s="35" t="s">
        <v>4145</v>
      </c>
      <c r="AH117" s="35" t="s">
        <v>232</v>
      </c>
    </row>
    <row r="118" spans="1:34" ht="19.5" customHeight="1" x14ac:dyDescent="0.25">
      <c r="A118" s="64" t="s">
        <v>71</v>
      </c>
      <c r="B118" s="28" t="s">
        <v>72</v>
      </c>
      <c r="C118" s="28" t="s">
        <v>252</v>
      </c>
      <c r="D118" s="21" t="s">
        <v>3879</v>
      </c>
      <c r="E118" s="28" t="s">
        <v>3374</v>
      </c>
      <c r="F118" s="28" t="s">
        <v>4154</v>
      </c>
      <c r="G118" s="28" t="s">
        <v>3374</v>
      </c>
      <c r="H118" s="181" t="s">
        <v>4155</v>
      </c>
      <c r="I118" s="28" t="s">
        <v>186</v>
      </c>
      <c r="J118" s="182">
        <v>591.46</v>
      </c>
      <c r="K118" s="182">
        <v>573.71620000000007</v>
      </c>
      <c r="L118" s="50">
        <v>0.03</v>
      </c>
      <c r="M118" s="28" t="s">
        <v>199</v>
      </c>
      <c r="N118" s="35" t="s">
        <v>3762</v>
      </c>
      <c r="O118" s="35" t="s">
        <v>3763</v>
      </c>
      <c r="P118" s="35" t="s">
        <v>229</v>
      </c>
      <c r="Q118" s="35" t="s">
        <v>257</v>
      </c>
      <c r="R118" s="35" t="s">
        <v>3976</v>
      </c>
      <c r="S118" s="35" t="s">
        <v>199</v>
      </c>
      <c r="T118" s="35" t="s">
        <v>232</v>
      </c>
      <c r="U118" s="35">
        <v>1</v>
      </c>
      <c r="V118" s="35" t="s">
        <v>3977</v>
      </c>
      <c r="W118" s="35">
        <v>23</v>
      </c>
      <c r="X118" s="35" t="s">
        <v>4143</v>
      </c>
      <c r="Y118" s="35" t="s">
        <v>232</v>
      </c>
      <c r="Z118" s="35" t="s">
        <v>235</v>
      </c>
      <c r="AA118" s="35" t="s">
        <v>232</v>
      </c>
      <c r="AB118" s="35" t="s">
        <v>3953</v>
      </c>
      <c r="AC118" s="35" t="s">
        <v>4094</v>
      </c>
      <c r="AD118" s="35" t="s">
        <v>261</v>
      </c>
      <c r="AE118" s="44" t="s">
        <v>4144</v>
      </c>
      <c r="AF118" s="35" t="s">
        <v>3792</v>
      </c>
      <c r="AG118" s="35" t="s">
        <v>4145</v>
      </c>
      <c r="AH118" s="35" t="s">
        <v>232</v>
      </c>
    </row>
    <row r="119" spans="1:34" ht="19.5" customHeight="1" x14ac:dyDescent="0.25">
      <c r="A119" s="64" t="s">
        <v>71</v>
      </c>
      <c r="B119" s="28" t="s">
        <v>72</v>
      </c>
      <c r="C119" s="28" t="s">
        <v>252</v>
      </c>
      <c r="D119" s="21" t="s">
        <v>3879</v>
      </c>
      <c r="E119" s="28" t="s">
        <v>4156</v>
      </c>
      <c r="F119" s="28" t="s">
        <v>4157</v>
      </c>
      <c r="G119" s="28" t="s">
        <v>4156</v>
      </c>
      <c r="H119" s="181" t="s">
        <v>4158</v>
      </c>
      <c r="I119" s="28" t="s">
        <v>186</v>
      </c>
      <c r="J119" s="182">
        <v>591.46</v>
      </c>
      <c r="K119" s="182">
        <v>573.71620000000007</v>
      </c>
      <c r="L119" s="50">
        <v>0.03</v>
      </c>
      <c r="M119" s="28" t="s">
        <v>199</v>
      </c>
      <c r="N119" s="35" t="s">
        <v>3762</v>
      </c>
      <c r="O119" s="35" t="s">
        <v>3763</v>
      </c>
      <c r="P119" s="35" t="s">
        <v>229</v>
      </c>
      <c r="Q119" s="35" t="s">
        <v>257</v>
      </c>
      <c r="R119" s="35" t="s">
        <v>3976</v>
      </c>
      <c r="S119" s="35" t="s">
        <v>199</v>
      </c>
      <c r="T119" s="35" t="s">
        <v>232</v>
      </c>
      <c r="U119" s="35">
        <v>1</v>
      </c>
      <c r="V119" s="35" t="s">
        <v>3977</v>
      </c>
      <c r="W119" s="35">
        <v>23</v>
      </c>
      <c r="X119" s="35" t="s">
        <v>4143</v>
      </c>
      <c r="Y119" s="35" t="s">
        <v>232</v>
      </c>
      <c r="Z119" s="35" t="s">
        <v>235</v>
      </c>
      <c r="AA119" s="35" t="s">
        <v>232</v>
      </c>
      <c r="AB119" s="35" t="s">
        <v>3953</v>
      </c>
      <c r="AC119" s="35" t="s">
        <v>4094</v>
      </c>
      <c r="AD119" s="35" t="s">
        <v>261</v>
      </c>
      <c r="AE119" s="44" t="s">
        <v>4144</v>
      </c>
      <c r="AF119" s="35" t="s">
        <v>3792</v>
      </c>
      <c r="AG119" s="35" t="s">
        <v>4145</v>
      </c>
      <c r="AH119" s="35" t="s">
        <v>232</v>
      </c>
    </row>
    <row r="120" spans="1:34" ht="19.5" customHeight="1" x14ac:dyDescent="0.3">
      <c r="A120" s="138" t="s">
        <v>135</v>
      </c>
      <c r="B120" s="139" t="s">
        <v>531</v>
      </c>
      <c r="C120" s="139" t="s">
        <v>532</v>
      </c>
      <c r="D120" s="139" t="s">
        <v>3785</v>
      </c>
      <c r="E120" s="139" t="s">
        <v>533</v>
      </c>
      <c r="F120" s="139" t="s">
        <v>534</v>
      </c>
      <c r="G120" s="139" t="s">
        <v>535</v>
      </c>
      <c r="H120" s="139" t="s">
        <v>536</v>
      </c>
      <c r="I120" s="139" t="s">
        <v>186</v>
      </c>
      <c r="J120" s="140">
        <v>1335</v>
      </c>
      <c r="K120" s="140">
        <v>1321.65</v>
      </c>
      <c r="L120" s="141">
        <v>0.01</v>
      </c>
      <c r="M120" s="139" t="s">
        <v>199</v>
      </c>
      <c r="N120" s="129" t="s">
        <v>537</v>
      </c>
      <c r="O120" s="129" t="s">
        <v>538</v>
      </c>
      <c r="P120" s="129" t="s">
        <v>229</v>
      </c>
      <c r="Q120" s="129" t="s">
        <v>539</v>
      </c>
      <c r="R120" s="129" t="s">
        <v>540</v>
      </c>
      <c r="S120" s="150">
        <v>1</v>
      </c>
      <c r="T120" s="129" t="s">
        <v>232</v>
      </c>
      <c r="U120" s="129">
        <v>1</v>
      </c>
      <c r="V120" s="129" t="s">
        <v>233</v>
      </c>
      <c r="W120" s="129" t="s">
        <v>541</v>
      </c>
      <c r="X120" s="129" t="s">
        <v>542</v>
      </c>
      <c r="Y120" s="129" t="s">
        <v>232</v>
      </c>
      <c r="Z120" s="129" t="s">
        <v>235</v>
      </c>
      <c r="AA120" s="129" t="s">
        <v>232</v>
      </c>
      <c r="AB120" s="129" t="s">
        <v>199</v>
      </c>
      <c r="AC120" s="129" t="s">
        <v>237</v>
      </c>
      <c r="AD120" s="129" t="s">
        <v>543</v>
      </c>
      <c r="AE120" s="129" t="s">
        <v>544</v>
      </c>
      <c r="AF120" s="129" t="s">
        <v>545</v>
      </c>
      <c r="AG120" s="129" t="s">
        <v>546</v>
      </c>
      <c r="AH120" s="129" t="s">
        <v>364</v>
      </c>
    </row>
    <row r="121" spans="1:34" ht="19.5" customHeight="1" x14ac:dyDescent="0.3">
      <c r="A121" s="138" t="s">
        <v>135</v>
      </c>
      <c r="B121" s="139" t="s">
        <v>531</v>
      </c>
      <c r="C121" s="139" t="s">
        <v>532</v>
      </c>
      <c r="D121" s="139" t="s">
        <v>3785</v>
      </c>
      <c r="E121" s="139" t="s">
        <v>547</v>
      </c>
      <c r="F121" s="139" t="s">
        <v>548</v>
      </c>
      <c r="G121" s="139" t="s">
        <v>549</v>
      </c>
      <c r="H121" s="139" t="s">
        <v>550</v>
      </c>
      <c r="I121" s="139" t="s">
        <v>186</v>
      </c>
      <c r="J121" s="140">
        <v>1850</v>
      </c>
      <c r="K121" s="140">
        <v>1831.5</v>
      </c>
      <c r="L121" s="141">
        <v>0.01</v>
      </c>
      <c r="M121" s="139" t="s">
        <v>199</v>
      </c>
      <c r="N121" s="129" t="s">
        <v>537</v>
      </c>
      <c r="O121" s="129" t="s">
        <v>538</v>
      </c>
      <c r="P121" s="129" t="s">
        <v>229</v>
      </c>
      <c r="Q121" s="129" t="s">
        <v>539</v>
      </c>
      <c r="R121" s="129" t="s">
        <v>540</v>
      </c>
      <c r="S121" s="150">
        <v>1</v>
      </c>
      <c r="T121" s="129" t="s">
        <v>232</v>
      </c>
      <c r="U121" s="129">
        <v>1</v>
      </c>
      <c r="V121" s="129" t="s">
        <v>233</v>
      </c>
      <c r="W121" s="129" t="s">
        <v>541</v>
      </c>
      <c r="X121" s="129" t="s">
        <v>542</v>
      </c>
      <c r="Y121" s="129" t="s">
        <v>232</v>
      </c>
      <c r="Z121" s="129" t="s">
        <v>235</v>
      </c>
      <c r="AA121" s="129" t="s">
        <v>232</v>
      </c>
      <c r="AB121" s="129" t="s">
        <v>199</v>
      </c>
      <c r="AC121" s="129" t="s">
        <v>237</v>
      </c>
      <c r="AD121" s="129" t="s">
        <v>543</v>
      </c>
      <c r="AE121" s="129" t="s">
        <v>544</v>
      </c>
      <c r="AF121" s="129" t="s">
        <v>545</v>
      </c>
      <c r="AG121" s="129" t="s">
        <v>546</v>
      </c>
      <c r="AH121" s="129" t="s">
        <v>364</v>
      </c>
    </row>
    <row r="122" spans="1:34" ht="19.5" customHeight="1" x14ac:dyDescent="0.3">
      <c r="A122" s="138" t="s">
        <v>135</v>
      </c>
      <c r="B122" s="139" t="s">
        <v>531</v>
      </c>
      <c r="C122" s="139" t="s">
        <v>532</v>
      </c>
      <c r="D122" s="139" t="s">
        <v>3785</v>
      </c>
      <c r="E122" s="139" t="s">
        <v>551</v>
      </c>
      <c r="F122" s="139" t="s">
        <v>552</v>
      </c>
      <c r="G122" s="139" t="s">
        <v>553</v>
      </c>
      <c r="H122" s="139" t="s">
        <v>554</v>
      </c>
      <c r="I122" s="139" t="s">
        <v>186</v>
      </c>
      <c r="J122" s="140">
        <v>2260</v>
      </c>
      <c r="K122" s="140">
        <v>2237.4</v>
      </c>
      <c r="L122" s="141">
        <v>0.01</v>
      </c>
      <c r="M122" s="139" t="s">
        <v>199</v>
      </c>
      <c r="N122" s="129" t="s">
        <v>537</v>
      </c>
      <c r="O122" s="129" t="s">
        <v>538</v>
      </c>
      <c r="P122" s="129" t="s">
        <v>229</v>
      </c>
      <c r="Q122" s="129" t="s">
        <v>539</v>
      </c>
      <c r="R122" s="129" t="s">
        <v>540</v>
      </c>
      <c r="S122" s="150">
        <v>1</v>
      </c>
      <c r="T122" s="129" t="s">
        <v>232</v>
      </c>
      <c r="U122" s="129">
        <v>1</v>
      </c>
      <c r="V122" s="129" t="s">
        <v>233</v>
      </c>
      <c r="W122" s="129" t="s">
        <v>541</v>
      </c>
      <c r="X122" s="129" t="s">
        <v>542</v>
      </c>
      <c r="Y122" s="129" t="s">
        <v>232</v>
      </c>
      <c r="Z122" s="129" t="s">
        <v>235</v>
      </c>
      <c r="AA122" s="129" t="s">
        <v>232</v>
      </c>
      <c r="AB122" s="129" t="s">
        <v>199</v>
      </c>
      <c r="AC122" s="129" t="s">
        <v>237</v>
      </c>
      <c r="AD122" s="129" t="s">
        <v>543</v>
      </c>
      <c r="AE122" s="129" t="s">
        <v>544</v>
      </c>
      <c r="AF122" s="129" t="s">
        <v>545</v>
      </c>
      <c r="AG122" s="129" t="s">
        <v>546</v>
      </c>
      <c r="AH122" s="129" t="s">
        <v>364</v>
      </c>
    </row>
    <row r="123" spans="1:34" ht="19.5" customHeight="1" x14ac:dyDescent="0.3">
      <c r="A123" s="138" t="s">
        <v>135</v>
      </c>
      <c r="B123" s="139" t="s">
        <v>531</v>
      </c>
      <c r="C123" s="139" t="s">
        <v>532</v>
      </c>
      <c r="D123" s="139" t="s">
        <v>3785</v>
      </c>
      <c r="E123" s="139" t="s">
        <v>555</v>
      </c>
      <c r="F123" s="139" t="s">
        <v>556</v>
      </c>
      <c r="G123" s="139" t="s">
        <v>557</v>
      </c>
      <c r="H123" s="139" t="s">
        <v>558</v>
      </c>
      <c r="I123" s="139" t="s">
        <v>186</v>
      </c>
      <c r="J123" s="140">
        <v>2775</v>
      </c>
      <c r="K123" s="140">
        <v>2747.25</v>
      </c>
      <c r="L123" s="141">
        <v>0.01</v>
      </c>
      <c r="M123" s="139" t="s">
        <v>199</v>
      </c>
      <c r="N123" s="129" t="s">
        <v>537</v>
      </c>
      <c r="O123" s="129" t="s">
        <v>538</v>
      </c>
      <c r="P123" s="129" t="s">
        <v>229</v>
      </c>
      <c r="Q123" s="129" t="s">
        <v>539</v>
      </c>
      <c r="R123" s="129" t="s">
        <v>540</v>
      </c>
      <c r="S123" s="150">
        <v>1</v>
      </c>
      <c r="T123" s="129" t="s">
        <v>232</v>
      </c>
      <c r="U123" s="129">
        <v>1</v>
      </c>
      <c r="V123" s="129" t="s">
        <v>233</v>
      </c>
      <c r="W123" s="129" t="s">
        <v>541</v>
      </c>
      <c r="X123" s="129" t="s">
        <v>542</v>
      </c>
      <c r="Y123" s="129" t="s">
        <v>232</v>
      </c>
      <c r="Z123" s="129" t="s">
        <v>235</v>
      </c>
      <c r="AA123" s="129" t="s">
        <v>232</v>
      </c>
      <c r="AB123" s="129" t="s">
        <v>199</v>
      </c>
      <c r="AC123" s="129" t="s">
        <v>237</v>
      </c>
      <c r="AD123" s="129" t="s">
        <v>543</v>
      </c>
      <c r="AE123" s="129" t="s">
        <v>544</v>
      </c>
      <c r="AF123" s="129" t="s">
        <v>545</v>
      </c>
      <c r="AG123" s="129" t="s">
        <v>546</v>
      </c>
      <c r="AH123" s="129" t="s">
        <v>364</v>
      </c>
    </row>
    <row r="124" spans="1:34" ht="19.5" customHeight="1" x14ac:dyDescent="0.3">
      <c r="A124" s="138" t="s">
        <v>135</v>
      </c>
      <c r="B124" s="139" t="s">
        <v>531</v>
      </c>
      <c r="C124" s="139" t="s">
        <v>532</v>
      </c>
      <c r="D124" s="139" t="s">
        <v>3785</v>
      </c>
      <c r="E124" s="139" t="s">
        <v>559</v>
      </c>
      <c r="F124" s="139" t="s">
        <v>560</v>
      </c>
      <c r="G124" s="139" t="s">
        <v>561</v>
      </c>
      <c r="H124" s="139" t="s">
        <v>562</v>
      </c>
      <c r="I124" s="139" t="s">
        <v>186</v>
      </c>
      <c r="J124" s="140">
        <v>3595</v>
      </c>
      <c r="K124" s="140">
        <v>3559.05</v>
      </c>
      <c r="L124" s="141">
        <v>0.01</v>
      </c>
      <c r="M124" s="139" t="s">
        <v>199</v>
      </c>
      <c r="N124" s="129" t="s">
        <v>537</v>
      </c>
      <c r="O124" s="129" t="s">
        <v>538</v>
      </c>
      <c r="P124" s="129" t="s">
        <v>229</v>
      </c>
      <c r="Q124" s="129" t="s">
        <v>539</v>
      </c>
      <c r="R124" s="129" t="s">
        <v>540</v>
      </c>
      <c r="S124" s="150">
        <v>1</v>
      </c>
      <c r="T124" s="129" t="s">
        <v>232</v>
      </c>
      <c r="U124" s="129">
        <v>2</v>
      </c>
      <c r="V124" s="129" t="s">
        <v>233</v>
      </c>
      <c r="W124" s="129" t="s">
        <v>541</v>
      </c>
      <c r="X124" s="129" t="s">
        <v>542</v>
      </c>
      <c r="Y124" s="129" t="s">
        <v>232</v>
      </c>
      <c r="Z124" s="129" t="s">
        <v>235</v>
      </c>
      <c r="AA124" s="129" t="s">
        <v>232</v>
      </c>
      <c r="AB124" s="129" t="s">
        <v>199</v>
      </c>
      <c r="AC124" s="129" t="s">
        <v>237</v>
      </c>
      <c r="AD124" s="129" t="s">
        <v>543</v>
      </c>
      <c r="AE124" s="129" t="s">
        <v>544</v>
      </c>
      <c r="AF124" s="129" t="s">
        <v>545</v>
      </c>
      <c r="AG124" s="129" t="s">
        <v>546</v>
      </c>
      <c r="AH124" s="129" t="s">
        <v>364</v>
      </c>
    </row>
    <row r="125" spans="1:34" ht="19.5" customHeight="1" x14ac:dyDescent="0.3">
      <c r="A125" s="138" t="s">
        <v>135</v>
      </c>
      <c r="B125" s="139" t="s">
        <v>531</v>
      </c>
      <c r="C125" s="139" t="s">
        <v>532</v>
      </c>
      <c r="D125" s="139" t="s">
        <v>3785</v>
      </c>
      <c r="E125" s="139" t="s">
        <v>563</v>
      </c>
      <c r="F125" s="139" t="s">
        <v>564</v>
      </c>
      <c r="G125" s="139" t="s">
        <v>565</v>
      </c>
      <c r="H125" s="139" t="s">
        <v>566</v>
      </c>
      <c r="I125" s="139" t="s">
        <v>186</v>
      </c>
      <c r="J125" s="140">
        <v>4625</v>
      </c>
      <c r="K125" s="140">
        <v>4578.75</v>
      </c>
      <c r="L125" s="141">
        <v>0.01</v>
      </c>
      <c r="M125" s="139" t="s">
        <v>199</v>
      </c>
      <c r="N125" s="129" t="s">
        <v>537</v>
      </c>
      <c r="O125" s="129" t="s">
        <v>538</v>
      </c>
      <c r="P125" s="129" t="s">
        <v>229</v>
      </c>
      <c r="Q125" s="129" t="s">
        <v>539</v>
      </c>
      <c r="R125" s="129" t="s">
        <v>540</v>
      </c>
      <c r="S125" s="150">
        <v>1</v>
      </c>
      <c r="T125" s="129" t="s">
        <v>232</v>
      </c>
      <c r="U125" s="129">
        <v>2</v>
      </c>
      <c r="V125" s="129" t="s">
        <v>233</v>
      </c>
      <c r="W125" s="129" t="s">
        <v>541</v>
      </c>
      <c r="X125" s="129" t="s">
        <v>542</v>
      </c>
      <c r="Y125" s="129" t="s">
        <v>232</v>
      </c>
      <c r="Z125" s="129" t="s">
        <v>235</v>
      </c>
      <c r="AA125" s="129" t="s">
        <v>232</v>
      </c>
      <c r="AB125" s="129" t="s">
        <v>199</v>
      </c>
      <c r="AC125" s="129" t="s">
        <v>237</v>
      </c>
      <c r="AD125" s="129" t="s">
        <v>543</v>
      </c>
      <c r="AE125" s="129" t="s">
        <v>544</v>
      </c>
      <c r="AF125" s="129" t="s">
        <v>545</v>
      </c>
      <c r="AG125" s="129" t="s">
        <v>546</v>
      </c>
      <c r="AH125" s="129" t="s">
        <v>364</v>
      </c>
    </row>
    <row r="126" spans="1:34" ht="19.5" customHeight="1" x14ac:dyDescent="0.3">
      <c r="A126" s="138" t="s">
        <v>135</v>
      </c>
      <c r="B126" s="139" t="s">
        <v>531</v>
      </c>
      <c r="C126" s="139" t="s">
        <v>532</v>
      </c>
      <c r="D126" s="139" t="s">
        <v>3785</v>
      </c>
      <c r="E126" s="139" t="s">
        <v>567</v>
      </c>
      <c r="F126" s="139" t="s">
        <v>568</v>
      </c>
      <c r="G126" s="139" t="s">
        <v>569</v>
      </c>
      <c r="H126" s="139" t="s">
        <v>570</v>
      </c>
      <c r="I126" s="139" t="s">
        <v>186</v>
      </c>
      <c r="J126" s="140">
        <v>835</v>
      </c>
      <c r="K126" s="140">
        <v>826.65</v>
      </c>
      <c r="L126" s="141">
        <v>0.01</v>
      </c>
      <c r="M126" s="139" t="s">
        <v>199</v>
      </c>
      <c r="N126" s="129" t="s">
        <v>537</v>
      </c>
      <c r="O126" s="129" t="s">
        <v>538</v>
      </c>
      <c r="P126" s="129" t="s">
        <v>229</v>
      </c>
      <c r="Q126" s="129" t="s">
        <v>539</v>
      </c>
      <c r="R126" s="129" t="s">
        <v>540</v>
      </c>
      <c r="S126" s="150">
        <v>1</v>
      </c>
      <c r="T126" s="129" t="s">
        <v>232</v>
      </c>
      <c r="U126" s="129">
        <v>1</v>
      </c>
      <c r="V126" s="129" t="s">
        <v>233</v>
      </c>
      <c r="W126" s="129" t="s">
        <v>541</v>
      </c>
      <c r="X126" s="129" t="s">
        <v>542</v>
      </c>
      <c r="Y126" s="129" t="s">
        <v>232</v>
      </c>
      <c r="Z126" s="129" t="s">
        <v>235</v>
      </c>
      <c r="AA126" s="129" t="s">
        <v>232</v>
      </c>
      <c r="AB126" s="129" t="s">
        <v>199</v>
      </c>
      <c r="AC126" s="129" t="s">
        <v>237</v>
      </c>
      <c r="AD126" s="129" t="s">
        <v>571</v>
      </c>
      <c r="AE126" s="129" t="s">
        <v>544</v>
      </c>
      <c r="AF126" s="129" t="s">
        <v>545</v>
      </c>
      <c r="AG126" s="129" t="s">
        <v>546</v>
      </c>
      <c r="AH126" s="129" t="s">
        <v>364</v>
      </c>
    </row>
    <row r="127" spans="1:34" ht="19.5" customHeight="1" x14ac:dyDescent="0.3">
      <c r="A127" s="138" t="s">
        <v>135</v>
      </c>
      <c r="B127" s="139" t="s">
        <v>531</v>
      </c>
      <c r="C127" s="139" t="s">
        <v>532</v>
      </c>
      <c r="D127" s="139" t="s">
        <v>3785</v>
      </c>
      <c r="E127" s="139" t="s">
        <v>572</v>
      </c>
      <c r="F127" s="139" t="s">
        <v>573</v>
      </c>
      <c r="G127" s="139" t="s">
        <v>574</v>
      </c>
      <c r="H127" s="139" t="s">
        <v>575</v>
      </c>
      <c r="I127" s="139" t="s">
        <v>186</v>
      </c>
      <c r="J127" s="140">
        <v>975</v>
      </c>
      <c r="K127" s="140">
        <v>965.25</v>
      </c>
      <c r="L127" s="141">
        <v>0.01</v>
      </c>
      <c r="M127" s="139" t="s">
        <v>199</v>
      </c>
      <c r="N127" s="129" t="s">
        <v>537</v>
      </c>
      <c r="O127" s="129" t="s">
        <v>538</v>
      </c>
      <c r="P127" s="129" t="s">
        <v>229</v>
      </c>
      <c r="Q127" s="129" t="s">
        <v>539</v>
      </c>
      <c r="R127" s="129" t="s">
        <v>540</v>
      </c>
      <c r="S127" s="150">
        <v>1</v>
      </c>
      <c r="T127" s="129" t="s">
        <v>232</v>
      </c>
      <c r="U127" s="129">
        <v>1</v>
      </c>
      <c r="V127" s="129" t="s">
        <v>233</v>
      </c>
      <c r="W127" s="129" t="s">
        <v>541</v>
      </c>
      <c r="X127" s="129" t="s">
        <v>542</v>
      </c>
      <c r="Y127" s="129" t="s">
        <v>232</v>
      </c>
      <c r="Z127" s="129" t="s">
        <v>235</v>
      </c>
      <c r="AA127" s="129" t="s">
        <v>232</v>
      </c>
      <c r="AB127" s="129" t="s">
        <v>199</v>
      </c>
      <c r="AC127" s="129" t="s">
        <v>237</v>
      </c>
      <c r="AD127" s="129" t="s">
        <v>571</v>
      </c>
      <c r="AE127" s="129" t="s">
        <v>544</v>
      </c>
      <c r="AF127" s="129" t="s">
        <v>545</v>
      </c>
      <c r="AG127" s="129" t="s">
        <v>546</v>
      </c>
      <c r="AH127" s="129" t="s">
        <v>364</v>
      </c>
    </row>
    <row r="128" spans="1:34" ht="19.5" customHeight="1" x14ac:dyDescent="0.3">
      <c r="A128" s="138" t="s">
        <v>135</v>
      </c>
      <c r="B128" s="139" t="s">
        <v>531</v>
      </c>
      <c r="C128" s="139" t="s">
        <v>532</v>
      </c>
      <c r="D128" s="139" t="s">
        <v>3785</v>
      </c>
      <c r="E128" s="139" t="s">
        <v>576</v>
      </c>
      <c r="F128" s="139" t="s">
        <v>577</v>
      </c>
      <c r="G128" s="139" t="s">
        <v>578</v>
      </c>
      <c r="H128" s="139" t="s">
        <v>579</v>
      </c>
      <c r="I128" s="139" t="s">
        <v>186</v>
      </c>
      <c r="J128" s="140">
        <v>1440</v>
      </c>
      <c r="K128" s="140">
        <v>1425.6</v>
      </c>
      <c r="L128" s="141">
        <v>0.01</v>
      </c>
      <c r="M128" s="139" t="s">
        <v>199</v>
      </c>
      <c r="N128" s="129" t="s">
        <v>537</v>
      </c>
      <c r="O128" s="129" t="s">
        <v>538</v>
      </c>
      <c r="P128" s="129" t="s">
        <v>229</v>
      </c>
      <c r="Q128" s="129" t="s">
        <v>539</v>
      </c>
      <c r="R128" s="129" t="s">
        <v>540</v>
      </c>
      <c r="S128" s="150">
        <v>1</v>
      </c>
      <c r="T128" s="129" t="s">
        <v>232</v>
      </c>
      <c r="U128" s="129">
        <v>1</v>
      </c>
      <c r="V128" s="129" t="s">
        <v>233</v>
      </c>
      <c r="W128" s="129" t="s">
        <v>541</v>
      </c>
      <c r="X128" s="129" t="s">
        <v>542</v>
      </c>
      <c r="Y128" s="129" t="s">
        <v>232</v>
      </c>
      <c r="Z128" s="129" t="s">
        <v>235</v>
      </c>
      <c r="AA128" s="129" t="s">
        <v>232</v>
      </c>
      <c r="AB128" s="129" t="s">
        <v>199</v>
      </c>
      <c r="AC128" s="129" t="s">
        <v>237</v>
      </c>
      <c r="AD128" s="129" t="s">
        <v>571</v>
      </c>
      <c r="AE128" s="129" t="s">
        <v>544</v>
      </c>
      <c r="AF128" s="129" t="s">
        <v>545</v>
      </c>
      <c r="AG128" s="129" t="s">
        <v>546</v>
      </c>
      <c r="AH128" s="129" t="s">
        <v>364</v>
      </c>
    </row>
    <row r="129" spans="1:34" ht="19.5" customHeight="1" x14ac:dyDescent="0.3">
      <c r="A129" s="138" t="s">
        <v>135</v>
      </c>
      <c r="B129" s="139" t="s">
        <v>531</v>
      </c>
      <c r="C129" s="139" t="s">
        <v>532</v>
      </c>
      <c r="D129" s="139" t="s">
        <v>3785</v>
      </c>
      <c r="E129" s="139" t="s">
        <v>580</v>
      </c>
      <c r="F129" s="139" t="s">
        <v>581</v>
      </c>
      <c r="G129" s="139" t="s">
        <v>582</v>
      </c>
      <c r="H129" s="139" t="s">
        <v>583</v>
      </c>
      <c r="I129" s="139" t="s">
        <v>186</v>
      </c>
      <c r="J129" s="140">
        <v>1490</v>
      </c>
      <c r="K129" s="140">
        <v>1475.1</v>
      </c>
      <c r="L129" s="141">
        <v>0.01</v>
      </c>
      <c r="M129" s="139" t="s">
        <v>199</v>
      </c>
      <c r="N129" s="129" t="s">
        <v>537</v>
      </c>
      <c r="O129" s="129" t="s">
        <v>538</v>
      </c>
      <c r="P129" s="129" t="s">
        <v>229</v>
      </c>
      <c r="Q129" s="129" t="s">
        <v>539</v>
      </c>
      <c r="R129" s="129" t="s">
        <v>540</v>
      </c>
      <c r="S129" s="150">
        <v>1</v>
      </c>
      <c r="T129" s="129" t="s">
        <v>232</v>
      </c>
      <c r="U129" s="129">
        <v>1</v>
      </c>
      <c r="V129" s="129" t="s">
        <v>233</v>
      </c>
      <c r="W129" s="129" t="s">
        <v>541</v>
      </c>
      <c r="X129" s="129" t="s">
        <v>542</v>
      </c>
      <c r="Y129" s="129" t="s">
        <v>232</v>
      </c>
      <c r="Z129" s="129" t="s">
        <v>235</v>
      </c>
      <c r="AA129" s="129" t="s">
        <v>232</v>
      </c>
      <c r="AB129" s="129" t="s">
        <v>199</v>
      </c>
      <c r="AC129" s="129" t="s">
        <v>237</v>
      </c>
      <c r="AD129" s="129" t="s">
        <v>571</v>
      </c>
      <c r="AE129" s="129" t="s">
        <v>544</v>
      </c>
      <c r="AF129" s="129" t="s">
        <v>545</v>
      </c>
      <c r="AG129" s="129" t="s">
        <v>546</v>
      </c>
      <c r="AH129" s="129" t="s">
        <v>364</v>
      </c>
    </row>
    <row r="130" spans="1:34" ht="19.5" customHeight="1" x14ac:dyDescent="0.3">
      <c r="A130" s="138" t="s">
        <v>135</v>
      </c>
      <c r="B130" s="139" t="s">
        <v>531</v>
      </c>
      <c r="C130" s="139" t="s">
        <v>532</v>
      </c>
      <c r="D130" s="139" t="s">
        <v>3785</v>
      </c>
      <c r="E130" s="139" t="s">
        <v>584</v>
      </c>
      <c r="F130" s="139" t="s">
        <v>585</v>
      </c>
      <c r="G130" s="139" t="s">
        <v>586</v>
      </c>
      <c r="H130" s="139" t="s">
        <v>587</v>
      </c>
      <c r="I130" s="139" t="s">
        <v>186</v>
      </c>
      <c r="J130" s="140">
        <v>1440</v>
      </c>
      <c r="K130" s="140">
        <v>1425.6</v>
      </c>
      <c r="L130" s="141">
        <v>0.01</v>
      </c>
      <c r="M130" s="139" t="s">
        <v>199</v>
      </c>
      <c r="N130" s="129" t="s">
        <v>537</v>
      </c>
      <c r="O130" s="129" t="s">
        <v>538</v>
      </c>
      <c r="P130" s="129" t="s">
        <v>229</v>
      </c>
      <c r="Q130" s="129" t="s">
        <v>539</v>
      </c>
      <c r="R130" s="129" t="s">
        <v>540</v>
      </c>
      <c r="S130" s="150">
        <v>1</v>
      </c>
      <c r="T130" s="129" t="s">
        <v>232</v>
      </c>
      <c r="U130" s="129">
        <v>1</v>
      </c>
      <c r="V130" s="129" t="s">
        <v>233</v>
      </c>
      <c r="W130" s="129" t="s">
        <v>541</v>
      </c>
      <c r="X130" s="129" t="s">
        <v>542</v>
      </c>
      <c r="Y130" s="129" t="s">
        <v>232</v>
      </c>
      <c r="Z130" s="129" t="s">
        <v>235</v>
      </c>
      <c r="AA130" s="129" t="s">
        <v>232</v>
      </c>
      <c r="AB130" s="129" t="s">
        <v>199</v>
      </c>
      <c r="AC130" s="129" t="s">
        <v>237</v>
      </c>
      <c r="AD130" s="129" t="s">
        <v>588</v>
      </c>
      <c r="AE130" s="129" t="s">
        <v>544</v>
      </c>
      <c r="AF130" s="129" t="s">
        <v>545</v>
      </c>
      <c r="AG130" s="129" t="s">
        <v>546</v>
      </c>
      <c r="AH130" s="129" t="s">
        <v>364</v>
      </c>
    </row>
    <row r="131" spans="1:34" ht="19.5" customHeight="1" x14ac:dyDescent="0.3">
      <c r="A131" s="138" t="s">
        <v>135</v>
      </c>
      <c r="B131" s="139" t="s">
        <v>531</v>
      </c>
      <c r="C131" s="139" t="s">
        <v>532</v>
      </c>
      <c r="D131" s="139" t="s">
        <v>3785</v>
      </c>
      <c r="E131" s="139" t="s">
        <v>589</v>
      </c>
      <c r="F131" s="139" t="s">
        <v>590</v>
      </c>
      <c r="G131" s="139" t="s">
        <v>591</v>
      </c>
      <c r="H131" s="139" t="s">
        <v>592</v>
      </c>
      <c r="I131" s="139" t="s">
        <v>186</v>
      </c>
      <c r="J131" s="140">
        <v>1955</v>
      </c>
      <c r="K131" s="140">
        <v>1935.45</v>
      </c>
      <c r="L131" s="141">
        <v>0.01</v>
      </c>
      <c r="M131" s="139" t="s">
        <v>199</v>
      </c>
      <c r="N131" s="129" t="s">
        <v>537</v>
      </c>
      <c r="O131" s="129" t="s">
        <v>538</v>
      </c>
      <c r="P131" s="129" t="s">
        <v>229</v>
      </c>
      <c r="Q131" s="129" t="s">
        <v>539</v>
      </c>
      <c r="R131" s="129" t="s">
        <v>540</v>
      </c>
      <c r="S131" s="150">
        <v>1</v>
      </c>
      <c r="T131" s="129" t="s">
        <v>232</v>
      </c>
      <c r="U131" s="129">
        <v>1</v>
      </c>
      <c r="V131" s="129" t="s">
        <v>233</v>
      </c>
      <c r="W131" s="129" t="s">
        <v>541</v>
      </c>
      <c r="X131" s="129" t="s">
        <v>542</v>
      </c>
      <c r="Y131" s="129" t="s">
        <v>232</v>
      </c>
      <c r="Z131" s="129" t="s">
        <v>235</v>
      </c>
      <c r="AA131" s="129" t="s">
        <v>232</v>
      </c>
      <c r="AB131" s="129" t="s">
        <v>199</v>
      </c>
      <c r="AC131" s="129" t="s">
        <v>237</v>
      </c>
      <c r="AD131" s="129" t="s">
        <v>588</v>
      </c>
      <c r="AE131" s="129" t="s">
        <v>544</v>
      </c>
      <c r="AF131" s="129" t="s">
        <v>545</v>
      </c>
      <c r="AG131" s="129" t="s">
        <v>546</v>
      </c>
      <c r="AH131" s="129" t="s">
        <v>364</v>
      </c>
    </row>
    <row r="132" spans="1:34" ht="19.5" customHeight="1" x14ac:dyDescent="0.3">
      <c r="A132" s="138" t="s">
        <v>135</v>
      </c>
      <c r="B132" s="139" t="s">
        <v>531</v>
      </c>
      <c r="C132" s="139" t="s">
        <v>532</v>
      </c>
      <c r="D132" s="139" t="s">
        <v>3785</v>
      </c>
      <c r="E132" s="139" t="s">
        <v>593</v>
      </c>
      <c r="F132" s="139" t="s">
        <v>594</v>
      </c>
      <c r="G132" s="139" t="s">
        <v>595</v>
      </c>
      <c r="H132" s="139" t="s">
        <v>596</v>
      </c>
      <c r="I132" s="139" t="s">
        <v>186</v>
      </c>
      <c r="J132" s="140">
        <v>2365</v>
      </c>
      <c r="K132" s="140">
        <v>2341.35</v>
      </c>
      <c r="L132" s="141">
        <v>0.01</v>
      </c>
      <c r="M132" s="139" t="s">
        <v>199</v>
      </c>
      <c r="N132" s="129" t="s">
        <v>537</v>
      </c>
      <c r="O132" s="129" t="s">
        <v>538</v>
      </c>
      <c r="P132" s="129" t="s">
        <v>229</v>
      </c>
      <c r="Q132" s="129" t="s">
        <v>539</v>
      </c>
      <c r="R132" s="129" t="s">
        <v>540</v>
      </c>
      <c r="S132" s="150">
        <v>1</v>
      </c>
      <c r="T132" s="129" t="s">
        <v>232</v>
      </c>
      <c r="U132" s="129">
        <v>2</v>
      </c>
      <c r="V132" s="129" t="s">
        <v>233</v>
      </c>
      <c r="W132" s="129" t="s">
        <v>541</v>
      </c>
      <c r="X132" s="129" t="s">
        <v>542</v>
      </c>
      <c r="Y132" s="129" t="s">
        <v>232</v>
      </c>
      <c r="Z132" s="129" t="s">
        <v>235</v>
      </c>
      <c r="AA132" s="129" t="s">
        <v>232</v>
      </c>
      <c r="AB132" s="129" t="s">
        <v>199</v>
      </c>
      <c r="AC132" s="129" t="s">
        <v>237</v>
      </c>
      <c r="AD132" s="129" t="s">
        <v>588</v>
      </c>
      <c r="AE132" s="129" t="s">
        <v>544</v>
      </c>
      <c r="AF132" s="129" t="s">
        <v>545</v>
      </c>
      <c r="AG132" s="129" t="s">
        <v>546</v>
      </c>
      <c r="AH132" s="129" t="s">
        <v>364</v>
      </c>
    </row>
    <row r="133" spans="1:34" ht="19.5" customHeight="1" x14ac:dyDescent="0.3">
      <c r="A133" s="138" t="s">
        <v>135</v>
      </c>
      <c r="B133" s="139" t="s">
        <v>531</v>
      </c>
      <c r="C133" s="139" t="s">
        <v>532</v>
      </c>
      <c r="D133" s="139" t="s">
        <v>3785</v>
      </c>
      <c r="E133" s="139" t="s">
        <v>597</v>
      </c>
      <c r="F133" s="139" t="s">
        <v>598</v>
      </c>
      <c r="G133" s="139" t="s">
        <v>599</v>
      </c>
      <c r="H133" s="139" t="s">
        <v>600</v>
      </c>
      <c r="I133" s="139" t="s">
        <v>186</v>
      </c>
      <c r="J133" s="140">
        <v>3390</v>
      </c>
      <c r="K133" s="140">
        <v>3356.1</v>
      </c>
      <c r="L133" s="141">
        <v>0.01</v>
      </c>
      <c r="M133" s="139" t="s">
        <v>199</v>
      </c>
      <c r="N133" s="129" t="s">
        <v>537</v>
      </c>
      <c r="O133" s="129" t="s">
        <v>538</v>
      </c>
      <c r="P133" s="129" t="s">
        <v>229</v>
      </c>
      <c r="Q133" s="129" t="s">
        <v>539</v>
      </c>
      <c r="R133" s="129" t="s">
        <v>540</v>
      </c>
      <c r="S133" s="150">
        <v>1</v>
      </c>
      <c r="T133" s="129" t="s">
        <v>232</v>
      </c>
      <c r="U133" s="129">
        <v>2</v>
      </c>
      <c r="V133" s="129" t="s">
        <v>233</v>
      </c>
      <c r="W133" s="129" t="s">
        <v>541</v>
      </c>
      <c r="X133" s="129" t="s">
        <v>542</v>
      </c>
      <c r="Y133" s="129" t="s">
        <v>232</v>
      </c>
      <c r="Z133" s="129" t="s">
        <v>235</v>
      </c>
      <c r="AA133" s="129" t="s">
        <v>232</v>
      </c>
      <c r="AB133" s="129" t="s">
        <v>199</v>
      </c>
      <c r="AC133" s="129" t="s">
        <v>237</v>
      </c>
      <c r="AD133" s="129" t="s">
        <v>588</v>
      </c>
      <c r="AE133" s="129" t="s">
        <v>544</v>
      </c>
      <c r="AF133" s="129" t="s">
        <v>545</v>
      </c>
      <c r="AG133" s="129" t="s">
        <v>546</v>
      </c>
      <c r="AH133" s="129" t="s">
        <v>364</v>
      </c>
    </row>
    <row r="134" spans="1:34" ht="19.5" customHeight="1" x14ac:dyDescent="0.3">
      <c r="A134" s="139" t="s">
        <v>82</v>
      </c>
      <c r="B134" s="139" t="s">
        <v>83</v>
      </c>
      <c r="C134" s="139" t="s">
        <v>224</v>
      </c>
      <c r="D134" s="139" t="s">
        <v>3785</v>
      </c>
      <c r="E134" s="139" t="s">
        <v>773</v>
      </c>
      <c r="F134" s="139" t="s">
        <v>199</v>
      </c>
      <c r="G134" s="139" t="s">
        <v>774</v>
      </c>
      <c r="H134" s="139" t="s">
        <v>775</v>
      </c>
      <c r="I134" s="139" t="s">
        <v>186</v>
      </c>
      <c r="J134" s="140">
        <v>5529.47</v>
      </c>
      <c r="K134" s="140">
        <v>5418.8806000000004</v>
      </c>
      <c r="L134" s="145">
        <v>0.02</v>
      </c>
      <c r="M134" s="139" t="s">
        <v>199</v>
      </c>
      <c r="N134" s="129">
        <v>42</v>
      </c>
      <c r="O134" s="129" t="s">
        <v>776</v>
      </c>
      <c r="P134" s="129" t="s">
        <v>229</v>
      </c>
      <c r="Q134" s="129">
        <v>7.2</v>
      </c>
      <c r="R134" s="129" t="s">
        <v>245</v>
      </c>
      <c r="S134" s="129" t="s">
        <v>777</v>
      </c>
      <c r="T134" s="129" t="s">
        <v>232</v>
      </c>
      <c r="U134" s="129">
        <v>2</v>
      </c>
      <c r="V134" s="129" t="s">
        <v>233</v>
      </c>
      <c r="W134" s="129">
        <v>25</v>
      </c>
      <c r="X134" s="129" t="s">
        <v>778</v>
      </c>
      <c r="Y134" s="129" t="s">
        <v>232</v>
      </c>
      <c r="Z134" s="129" t="s">
        <v>235</v>
      </c>
      <c r="AA134" s="129" t="s">
        <v>232</v>
      </c>
      <c r="AB134" s="129" t="s">
        <v>199</v>
      </c>
      <c r="AC134" s="129" t="s">
        <v>237</v>
      </c>
      <c r="AD134" s="129" t="s">
        <v>238</v>
      </c>
      <c r="AE134" s="129" t="s">
        <v>779</v>
      </c>
      <c r="AF134" s="129" t="s">
        <v>240</v>
      </c>
      <c r="AG134" s="129" t="s">
        <v>251</v>
      </c>
      <c r="AH134" s="129" t="s">
        <v>241</v>
      </c>
    </row>
    <row r="135" spans="1:34" ht="19.5" customHeight="1" x14ac:dyDescent="0.3">
      <c r="A135" s="139" t="s">
        <v>82</v>
      </c>
      <c r="B135" s="139" t="s">
        <v>83</v>
      </c>
      <c r="C135" s="139" t="s">
        <v>224</v>
      </c>
      <c r="D135" s="139" t="s">
        <v>3785</v>
      </c>
      <c r="E135" s="139" t="s">
        <v>780</v>
      </c>
      <c r="F135" s="139" t="s">
        <v>199</v>
      </c>
      <c r="G135" s="139" t="s">
        <v>781</v>
      </c>
      <c r="H135" s="139" t="s">
        <v>782</v>
      </c>
      <c r="I135" s="139" t="s">
        <v>186</v>
      </c>
      <c r="J135" s="140">
        <v>6245.34</v>
      </c>
      <c r="K135" s="140">
        <v>6120.4332000000004</v>
      </c>
      <c r="L135" s="145">
        <v>0.02</v>
      </c>
      <c r="M135" s="139" t="s">
        <v>199</v>
      </c>
      <c r="N135" s="129">
        <v>42</v>
      </c>
      <c r="O135" s="129" t="s">
        <v>776</v>
      </c>
      <c r="P135" s="129" t="s">
        <v>229</v>
      </c>
      <c r="Q135" s="129">
        <v>7.2</v>
      </c>
      <c r="R135" s="129" t="s">
        <v>245</v>
      </c>
      <c r="S135" s="129" t="s">
        <v>777</v>
      </c>
      <c r="T135" s="129" t="s">
        <v>232</v>
      </c>
      <c r="U135" s="129">
        <v>2</v>
      </c>
      <c r="V135" s="129" t="s">
        <v>233</v>
      </c>
      <c r="W135" s="129">
        <v>25</v>
      </c>
      <c r="X135" s="129" t="s">
        <v>778</v>
      </c>
      <c r="Y135" s="129" t="s">
        <v>232</v>
      </c>
      <c r="Z135" s="129" t="s">
        <v>235</v>
      </c>
      <c r="AA135" s="129" t="s">
        <v>232</v>
      </c>
      <c r="AB135" s="129" t="s">
        <v>199</v>
      </c>
      <c r="AC135" s="129" t="s">
        <v>237</v>
      </c>
      <c r="AD135" s="129" t="s">
        <v>238</v>
      </c>
      <c r="AE135" s="129" t="s">
        <v>779</v>
      </c>
      <c r="AF135" s="129" t="s">
        <v>240</v>
      </c>
      <c r="AG135" s="129" t="s">
        <v>251</v>
      </c>
      <c r="AH135" s="129" t="s">
        <v>241</v>
      </c>
    </row>
    <row r="136" spans="1:34" ht="19.5" customHeight="1" x14ac:dyDescent="0.3">
      <c r="A136" s="139" t="s">
        <v>82</v>
      </c>
      <c r="B136" s="139" t="s">
        <v>83</v>
      </c>
      <c r="C136" s="139" t="s">
        <v>224</v>
      </c>
      <c r="D136" s="139" t="s">
        <v>3785</v>
      </c>
      <c r="E136" s="139" t="s">
        <v>783</v>
      </c>
      <c r="F136" s="139" t="s">
        <v>199</v>
      </c>
      <c r="G136" s="139" t="s">
        <v>784</v>
      </c>
      <c r="H136" s="139" t="s">
        <v>785</v>
      </c>
      <c r="I136" s="139" t="s">
        <v>186</v>
      </c>
      <c r="J136" s="140">
        <v>7125.94</v>
      </c>
      <c r="K136" s="140">
        <v>6983.4211999999998</v>
      </c>
      <c r="L136" s="145">
        <v>0.02</v>
      </c>
      <c r="M136" s="139" t="s">
        <v>199</v>
      </c>
      <c r="N136" s="129">
        <v>42</v>
      </c>
      <c r="O136" s="129" t="s">
        <v>776</v>
      </c>
      <c r="P136" s="129" t="s">
        <v>229</v>
      </c>
      <c r="Q136" s="129">
        <v>9.6</v>
      </c>
      <c r="R136" s="129" t="s">
        <v>786</v>
      </c>
      <c r="S136" s="129" t="s">
        <v>777</v>
      </c>
      <c r="T136" s="129" t="s">
        <v>232</v>
      </c>
      <c r="U136" s="129">
        <v>2</v>
      </c>
      <c r="V136" s="129" t="s">
        <v>233</v>
      </c>
      <c r="W136" s="129">
        <v>25</v>
      </c>
      <c r="X136" s="129" t="s">
        <v>778</v>
      </c>
      <c r="Y136" s="129" t="s">
        <v>232</v>
      </c>
      <c r="Z136" s="129" t="s">
        <v>235</v>
      </c>
      <c r="AA136" s="129" t="s">
        <v>232</v>
      </c>
      <c r="AB136" s="129" t="s">
        <v>199</v>
      </c>
      <c r="AC136" s="129" t="s">
        <v>237</v>
      </c>
      <c r="AD136" s="129" t="s">
        <v>238</v>
      </c>
      <c r="AE136" s="129" t="s">
        <v>779</v>
      </c>
      <c r="AF136" s="129" t="s">
        <v>240</v>
      </c>
      <c r="AG136" s="129" t="s">
        <v>251</v>
      </c>
      <c r="AH136" s="129" t="s">
        <v>241</v>
      </c>
    </row>
    <row r="137" spans="1:34" ht="19.5" customHeight="1" x14ac:dyDescent="0.3">
      <c r="A137" s="139" t="s">
        <v>82</v>
      </c>
      <c r="B137" s="139" t="s">
        <v>83</v>
      </c>
      <c r="C137" s="139" t="s">
        <v>224</v>
      </c>
      <c r="D137" s="139" t="s">
        <v>3785</v>
      </c>
      <c r="E137" s="139" t="s">
        <v>787</v>
      </c>
      <c r="F137" s="139" t="s">
        <v>199</v>
      </c>
      <c r="G137" s="139" t="s">
        <v>788</v>
      </c>
      <c r="H137" s="139" t="s">
        <v>789</v>
      </c>
      <c r="I137" s="139" t="s">
        <v>186</v>
      </c>
      <c r="J137" s="140">
        <v>4986.3999999999996</v>
      </c>
      <c r="K137" s="140">
        <v>4886.6719999999996</v>
      </c>
      <c r="L137" s="145">
        <v>0.02</v>
      </c>
      <c r="M137" s="139" t="s">
        <v>199</v>
      </c>
      <c r="N137" s="129">
        <v>42</v>
      </c>
      <c r="O137" s="129" t="s">
        <v>776</v>
      </c>
      <c r="P137" s="129" t="s">
        <v>229</v>
      </c>
      <c r="Q137" s="129">
        <v>7.2</v>
      </c>
      <c r="R137" s="129" t="s">
        <v>245</v>
      </c>
      <c r="S137" s="129" t="s">
        <v>777</v>
      </c>
      <c r="T137" s="129" t="s">
        <v>232</v>
      </c>
      <c r="U137" s="129">
        <v>1</v>
      </c>
      <c r="V137" s="129" t="s">
        <v>233</v>
      </c>
      <c r="W137" s="129">
        <v>25</v>
      </c>
      <c r="X137" s="129" t="s">
        <v>778</v>
      </c>
      <c r="Y137" s="129" t="s">
        <v>232</v>
      </c>
      <c r="Z137" s="129" t="s">
        <v>235</v>
      </c>
      <c r="AA137" s="129" t="s">
        <v>232</v>
      </c>
      <c r="AB137" s="129" t="s">
        <v>199</v>
      </c>
      <c r="AC137" s="129" t="s">
        <v>237</v>
      </c>
      <c r="AD137" s="129" t="s">
        <v>238</v>
      </c>
      <c r="AE137" s="129" t="s">
        <v>779</v>
      </c>
      <c r="AF137" s="129" t="s">
        <v>240</v>
      </c>
      <c r="AG137" s="129" t="s">
        <v>251</v>
      </c>
      <c r="AH137" s="129" t="s">
        <v>241</v>
      </c>
    </row>
    <row r="138" spans="1:34" ht="19.5" customHeight="1" x14ac:dyDescent="0.3">
      <c r="A138" s="139" t="s">
        <v>82</v>
      </c>
      <c r="B138" s="139" t="s">
        <v>83</v>
      </c>
      <c r="C138" s="139" t="s">
        <v>224</v>
      </c>
      <c r="D138" s="139" t="s">
        <v>3785</v>
      </c>
      <c r="E138" s="139" t="s">
        <v>790</v>
      </c>
      <c r="F138" s="139" t="s">
        <v>199</v>
      </c>
      <c r="G138" s="139" t="s">
        <v>791</v>
      </c>
      <c r="H138" s="139" t="s">
        <v>792</v>
      </c>
      <c r="I138" s="139" t="s">
        <v>186</v>
      </c>
      <c r="J138" s="140">
        <v>5233.25</v>
      </c>
      <c r="K138" s="140">
        <v>5128.585</v>
      </c>
      <c r="L138" s="145">
        <v>0.02</v>
      </c>
      <c r="M138" s="139" t="s">
        <v>199</v>
      </c>
      <c r="N138" s="129">
        <v>42</v>
      </c>
      <c r="O138" s="129" t="s">
        <v>776</v>
      </c>
      <c r="P138" s="129" t="s">
        <v>229</v>
      </c>
      <c r="Q138" s="129">
        <v>9.6</v>
      </c>
      <c r="R138" s="129" t="s">
        <v>786</v>
      </c>
      <c r="S138" s="129" t="s">
        <v>777</v>
      </c>
      <c r="T138" s="129" t="s">
        <v>232</v>
      </c>
      <c r="U138" s="129">
        <v>1</v>
      </c>
      <c r="V138" s="129" t="s">
        <v>233</v>
      </c>
      <c r="W138" s="129">
        <v>25</v>
      </c>
      <c r="X138" s="129" t="s">
        <v>778</v>
      </c>
      <c r="Y138" s="129" t="s">
        <v>232</v>
      </c>
      <c r="Z138" s="129" t="s">
        <v>235</v>
      </c>
      <c r="AA138" s="129" t="s">
        <v>232</v>
      </c>
      <c r="AB138" s="129" t="s">
        <v>199</v>
      </c>
      <c r="AC138" s="129" t="s">
        <v>237</v>
      </c>
      <c r="AD138" s="129" t="s">
        <v>238</v>
      </c>
      <c r="AE138" s="129" t="s">
        <v>779</v>
      </c>
      <c r="AF138" s="129" t="s">
        <v>240</v>
      </c>
      <c r="AG138" s="129" t="s">
        <v>251</v>
      </c>
      <c r="AH138" s="129" t="s">
        <v>241</v>
      </c>
    </row>
    <row r="139" spans="1:34" ht="19.5" customHeight="1" x14ac:dyDescent="0.3">
      <c r="A139" s="139" t="s">
        <v>82</v>
      </c>
      <c r="B139" s="139" t="s">
        <v>83</v>
      </c>
      <c r="C139" s="139" t="s">
        <v>224</v>
      </c>
      <c r="D139" s="139" t="s">
        <v>3785</v>
      </c>
      <c r="E139" s="139" t="s">
        <v>793</v>
      </c>
      <c r="F139" s="139" t="s">
        <v>199</v>
      </c>
      <c r="G139" s="139" t="s">
        <v>794</v>
      </c>
      <c r="H139" s="139" t="s">
        <v>795</v>
      </c>
      <c r="I139" s="139" t="s">
        <v>186</v>
      </c>
      <c r="J139" s="140">
        <v>5671.08</v>
      </c>
      <c r="K139" s="140">
        <v>5557.6584000000003</v>
      </c>
      <c r="L139" s="145">
        <v>0.02</v>
      </c>
      <c r="M139" s="139" t="s">
        <v>199</v>
      </c>
      <c r="N139" s="129">
        <v>42</v>
      </c>
      <c r="O139" s="129" t="s">
        <v>776</v>
      </c>
      <c r="P139" s="129" t="s">
        <v>229</v>
      </c>
      <c r="Q139" s="129">
        <v>9.6</v>
      </c>
      <c r="R139" s="129" t="s">
        <v>786</v>
      </c>
      <c r="S139" s="129" t="s">
        <v>777</v>
      </c>
      <c r="T139" s="129" t="s">
        <v>232</v>
      </c>
      <c r="U139" s="129">
        <v>1</v>
      </c>
      <c r="V139" s="129" t="s">
        <v>233</v>
      </c>
      <c r="W139" s="129">
        <v>25</v>
      </c>
      <c r="X139" s="129" t="s">
        <v>778</v>
      </c>
      <c r="Y139" s="129" t="s">
        <v>232</v>
      </c>
      <c r="Z139" s="129" t="s">
        <v>235</v>
      </c>
      <c r="AA139" s="129" t="s">
        <v>232</v>
      </c>
      <c r="AB139" s="129" t="s">
        <v>199</v>
      </c>
      <c r="AC139" s="129" t="s">
        <v>237</v>
      </c>
      <c r="AD139" s="129" t="s">
        <v>238</v>
      </c>
      <c r="AE139" s="129" t="s">
        <v>779</v>
      </c>
      <c r="AF139" s="129" t="s">
        <v>240</v>
      </c>
      <c r="AG139" s="129" t="s">
        <v>251</v>
      </c>
      <c r="AH139" s="129" t="s">
        <v>241</v>
      </c>
    </row>
    <row r="140" spans="1:34" ht="19.5" customHeight="1" x14ac:dyDescent="0.3">
      <c r="A140" s="139" t="s">
        <v>82</v>
      </c>
      <c r="B140" s="139" t="s">
        <v>83</v>
      </c>
      <c r="C140" s="139" t="s">
        <v>224</v>
      </c>
      <c r="D140" s="139" t="s">
        <v>3785</v>
      </c>
      <c r="E140" s="139" t="s">
        <v>796</v>
      </c>
      <c r="F140" s="139" t="s">
        <v>199</v>
      </c>
      <c r="G140" s="139" t="s">
        <v>797</v>
      </c>
      <c r="H140" s="139" t="s">
        <v>249</v>
      </c>
      <c r="I140" s="139" t="s">
        <v>186</v>
      </c>
      <c r="J140" s="140">
        <v>3347.3</v>
      </c>
      <c r="K140" s="140">
        <v>3280.3539999999998</v>
      </c>
      <c r="L140" s="145">
        <v>0.02</v>
      </c>
      <c r="M140" s="139" t="s">
        <v>798</v>
      </c>
      <c r="N140" s="129">
        <v>42</v>
      </c>
      <c r="O140" s="129" t="s">
        <v>776</v>
      </c>
      <c r="P140" s="129" t="s">
        <v>229</v>
      </c>
      <c r="Q140" s="129">
        <v>7.2</v>
      </c>
      <c r="R140" s="129" t="s">
        <v>245</v>
      </c>
      <c r="S140" s="129" t="s">
        <v>777</v>
      </c>
      <c r="T140" s="129" t="s">
        <v>232</v>
      </c>
      <c r="U140" s="129">
        <v>1</v>
      </c>
      <c r="V140" s="129" t="s">
        <v>233</v>
      </c>
      <c r="W140" s="129">
        <v>25</v>
      </c>
      <c r="X140" s="129" t="s">
        <v>778</v>
      </c>
      <c r="Y140" s="129" t="s">
        <v>232</v>
      </c>
      <c r="Z140" s="129" t="s">
        <v>235</v>
      </c>
      <c r="AA140" s="129" t="s">
        <v>232</v>
      </c>
      <c r="AB140" s="129" t="s">
        <v>199</v>
      </c>
      <c r="AC140" s="129" t="s">
        <v>237</v>
      </c>
      <c r="AD140" s="129" t="s">
        <v>250</v>
      </c>
      <c r="AE140" s="129" t="s">
        <v>779</v>
      </c>
      <c r="AF140" s="129" t="s">
        <v>240</v>
      </c>
      <c r="AG140" s="129" t="s">
        <v>251</v>
      </c>
      <c r="AH140" s="129" t="s">
        <v>241</v>
      </c>
    </row>
    <row r="141" spans="1:34" ht="19.5" customHeight="1" x14ac:dyDescent="0.3">
      <c r="A141" s="139" t="s">
        <v>82</v>
      </c>
      <c r="B141" s="139" t="s">
        <v>83</v>
      </c>
      <c r="C141" s="139" t="s">
        <v>224</v>
      </c>
      <c r="D141" s="139" t="s">
        <v>3785</v>
      </c>
      <c r="E141" s="139" t="s">
        <v>799</v>
      </c>
      <c r="F141" s="139" t="s">
        <v>199</v>
      </c>
      <c r="G141" s="139" t="s">
        <v>800</v>
      </c>
      <c r="H141" s="139" t="s">
        <v>801</v>
      </c>
      <c r="I141" s="139" t="s">
        <v>186</v>
      </c>
      <c r="J141" s="140">
        <v>4038.49</v>
      </c>
      <c r="K141" s="140">
        <v>3957.7202000000002</v>
      </c>
      <c r="L141" s="145">
        <v>0.02</v>
      </c>
      <c r="M141" s="139" t="s">
        <v>798</v>
      </c>
      <c r="N141" s="129">
        <v>42</v>
      </c>
      <c r="O141" s="129" t="s">
        <v>776</v>
      </c>
      <c r="P141" s="129" t="s">
        <v>229</v>
      </c>
      <c r="Q141" s="129">
        <v>7.2</v>
      </c>
      <c r="R141" s="129" t="s">
        <v>245</v>
      </c>
      <c r="S141" s="129" t="s">
        <v>777</v>
      </c>
      <c r="T141" s="129" t="s">
        <v>232</v>
      </c>
      <c r="U141" s="129">
        <v>2</v>
      </c>
      <c r="V141" s="129" t="s">
        <v>233</v>
      </c>
      <c r="W141" s="129">
        <v>25</v>
      </c>
      <c r="X141" s="129" t="s">
        <v>778</v>
      </c>
      <c r="Y141" s="129" t="s">
        <v>232</v>
      </c>
      <c r="Z141" s="129" t="s">
        <v>235</v>
      </c>
      <c r="AA141" s="129" t="s">
        <v>232</v>
      </c>
      <c r="AB141" s="129" t="s">
        <v>199</v>
      </c>
      <c r="AC141" s="129" t="s">
        <v>237</v>
      </c>
      <c r="AD141" s="129" t="s">
        <v>250</v>
      </c>
      <c r="AE141" s="129" t="s">
        <v>779</v>
      </c>
      <c r="AF141" s="129" t="s">
        <v>240</v>
      </c>
      <c r="AG141" s="129" t="s">
        <v>251</v>
      </c>
      <c r="AH141" s="129" t="s">
        <v>241</v>
      </c>
    </row>
    <row r="142" spans="1:34" ht="19.5" customHeight="1" x14ac:dyDescent="0.3">
      <c r="A142" s="139" t="s">
        <v>82</v>
      </c>
      <c r="B142" s="139" t="s">
        <v>83</v>
      </c>
      <c r="C142" s="139" t="s">
        <v>224</v>
      </c>
      <c r="D142" s="139" t="s">
        <v>3785</v>
      </c>
      <c r="E142" s="139" t="s">
        <v>802</v>
      </c>
      <c r="F142" s="139" t="s">
        <v>199</v>
      </c>
      <c r="G142" s="139" t="s">
        <v>803</v>
      </c>
      <c r="H142" s="139" t="s">
        <v>804</v>
      </c>
      <c r="I142" s="139" t="s">
        <v>186</v>
      </c>
      <c r="J142" s="140">
        <v>3989.12</v>
      </c>
      <c r="K142" s="140">
        <v>3909.3375999999998</v>
      </c>
      <c r="L142" s="145">
        <v>0.02</v>
      </c>
      <c r="M142" s="139" t="s">
        <v>798</v>
      </c>
      <c r="N142" s="129">
        <v>42</v>
      </c>
      <c r="O142" s="129" t="s">
        <v>776</v>
      </c>
      <c r="P142" s="129" t="s">
        <v>229</v>
      </c>
      <c r="Q142" s="129">
        <v>9.6</v>
      </c>
      <c r="R142" s="129" t="s">
        <v>786</v>
      </c>
      <c r="S142" s="129" t="s">
        <v>777</v>
      </c>
      <c r="T142" s="129" t="s">
        <v>232</v>
      </c>
      <c r="U142" s="129">
        <v>2</v>
      </c>
      <c r="V142" s="129" t="s">
        <v>233</v>
      </c>
      <c r="W142" s="129">
        <v>25</v>
      </c>
      <c r="X142" s="129" t="s">
        <v>778</v>
      </c>
      <c r="Y142" s="129" t="s">
        <v>232</v>
      </c>
      <c r="Z142" s="129" t="s">
        <v>235</v>
      </c>
      <c r="AA142" s="129" t="s">
        <v>232</v>
      </c>
      <c r="AB142" s="129" t="s">
        <v>199</v>
      </c>
      <c r="AC142" s="129" t="s">
        <v>237</v>
      </c>
      <c r="AD142" s="129" t="s">
        <v>250</v>
      </c>
      <c r="AE142" s="129" t="s">
        <v>779</v>
      </c>
      <c r="AF142" s="129" t="s">
        <v>240</v>
      </c>
      <c r="AG142" s="129" t="s">
        <v>251</v>
      </c>
      <c r="AH142" s="129" t="s">
        <v>241</v>
      </c>
    </row>
    <row r="143" spans="1:34" ht="19.5" customHeight="1" x14ac:dyDescent="0.3">
      <c r="A143" s="139" t="s">
        <v>82</v>
      </c>
      <c r="B143" s="139" t="s">
        <v>83</v>
      </c>
      <c r="C143" s="139" t="s">
        <v>224</v>
      </c>
      <c r="D143" s="139" t="s">
        <v>3785</v>
      </c>
      <c r="E143" s="139" t="s">
        <v>805</v>
      </c>
      <c r="F143" s="139" t="s">
        <v>199</v>
      </c>
      <c r="G143" s="139" t="s">
        <v>806</v>
      </c>
      <c r="H143" s="139" t="s">
        <v>807</v>
      </c>
      <c r="I143" s="139" t="s">
        <v>186</v>
      </c>
      <c r="J143" s="140">
        <v>5322.12</v>
      </c>
      <c r="K143" s="140">
        <v>5215.6776</v>
      </c>
      <c r="L143" s="145">
        <v>0.02</v>
      </c>
      <c r="M143" s="139" t="s">
        <v>798</v>
      </c>
      <c r="N143" s="129">
        <v>42</v>
      </c>
      <c r="O143" s="129" t="s">
        <v>776</v>
      </c>
      <c r="P143" s="129" t="s">
        <v>229</v>
      </c>
      <c r="Q143" s="129">
        <v>16.8</v>
      </c>
      <c r="R143" s="129" t="s">
        <v>230</v>
      </c>
      <c r="S143" s="129" t="s">
        <v>777</v>
      </c>
      <c r="T143" s="129" t="s">
        <v>232</v>
      </c>
      <c r="U143" s="129">
        <v>1</v>
      </c>
      <c r="V143" s="129" t="s">
        <v>233</v>
      </c>
      <c r="W143" s="129">
        <v>25</v>
      </c>
      <c r="X143" s="129" t="s">
        <v>808</v>
      </c>
      <c r="Y143" s="129" t="s">
        <v>232</v>
      </c>
      <c r="Z143" s="129" t="s">
        <v>235</v>
      </c>
      <c r="AA143" s="129" t="s">
        <v>232</v>
      </c>
      <c r="AB143" s="129" t="s">
        <v>199</v>
      </c>
      <c r="AC143" s="129" t="s">
        <v>237</v>
      </c>
      <c r="AD143" s="129" t="s">
        <v>250</v>
      </c>
      <c r="AE143" s="129" t="s">
        <v>779</v>
      </c>
      <c r="AF143" s="129" t="s">
        <v>240</v>
      </c>
      <c r="AG143" s="129" t="s">
        <v>251</v>
      </c>
      <c r="AH143" s="129" t="s">
        <v>241</v>
      </c>
    </row>
    <row r="144" spans="1:34" ht="19.5" customHeight="1" x14ac:dyDescent="0.3">
      <c r="A144" s="139" t="s">
        <v>82</v>
      </c>
      <c r="B144" s="139" t="s">
        <v>83</v>
      </c>
      <c r="C144" s="139" t="s">
        <v>224</v>
      </c>
      <c r="D144" s="139" t="s">
        <v>3785</v>
      </c>
      <c r="E144" s="139" t="s">
        <v>809</v>
      </c>
      <c r="F144" s="139" t="s">
        <v>199</v>
      </c>
      <c r="G144" s="139" t="s">
        <v>810</v>
      </c>
      <c r="H144" s="139" t="s">
        <v>810</v>
      </c>
      <c r="I144" s="139" t="s">
        <v>186</v>
      </c>
      <c r="J144" s="140">
        <v>3594.16</v>
      </c>
      <c r="K144" s="140">
        <v>3522.2768000000001</v>
      </c>
      <c r="L144" s="145">
        <v>0.02</v>
      </c>
      <c r="M144" s="139" t="s">
        <v>798</v>
      </c>
      <c r="N144" s="129">
        <v>42</v>
      </c>
      <c r="O144" s="129" t="s">
        <v>776</v>
      </c>
      <c r="P144" s="129" t="s">
        <v>229</v>
      </c>
      <c r="Q144" s="129">
        <v>7.2</v>
      </c>
      <c r="R144" s="129" t="s">
        <v>245</v>
      </c>
      <c r="S144" s="129" t="s">
        <v>777</v>
      </c>
      <c r="T144" s="129" t="s">
        <v>232</v>
      </c>
      <c r="U144" s="129">
        <v>1</v>
      </c>
      <c r="V144" s="129" t="s">
        <v>233</v>
      </c>
      <c r="W144" s="129">
        <v>25</v>
      </c>
      <c r="X144" s="129" t="s">
        <v>778</v>
      </c>
      <c r="Y144" s="129" t="s">
        <v>232</v>
      </c>
      <c r="Z144" s="129" t="s">
        <v>235</v>
      </c>
      <c r="AA144" s="129" t="s">
        <v>232</v>
      </c>
      <c r="AB144" s="129" t="s">
        <v>199</v>
      </c>
      <c r="AC144" s="129" t="s">
        <v>237</v>
      </c>
      <c r="AD144" s="129" t="s">
        <v>238</v>
      </c>
      <c r="AE144" s="129" t="s">
        <v>779</v>
      </c>
      <c r="AF144" s="129" t="s">
        <v>240</v>
      </c>
      <c r="AG144" s="129" t="s">
        <v>251</v>
      </c>
      <c r="AH144" s="129" t="s">
        <v>241</v>
      </c>
    </row>
    <row r="145" spans="1:34" ht="19.5" customHeight="1" x14ac:dyDescent="0.3">
      <c r="A145" s="139" t="s">
        <v>82</v>
      </c>
      <c r="B145" s="139" t="s">
        <v>83</v>
      </c>
      <c r="C145" s="139" t="s">
        <v>224</v>
      </c>
      <c r="D145" s="139" t="s">
        <v>3785</v>
      </c>
      <c r="E145" s="139" t="s">
        <v>811</v>
      </c>
      <c r="F145" s="139" t="s">
        <v>199</v>
      </c>
      <c r="G145" s="139" t="s">
        <v>810</v>
      </c>
      <c r="H145" s="139" t="s">
        <v>810</v>
      </c>
      <c r="I145" s="139" t="s">
        <v>186</v>
      </c>
      <c r="J145" s="140">
        <v>3594.16</v>
      </c>
      <c r="K145" s="140">
        <v>3522.2768000000001</v>
      </c>
      <c r="L145" s="145">
        <v>0.02</v>
      </c>
      <c r="M145" s="139" t="s">
        <v>798</v>
      </c>
      <c r="N145" s="129">
        <v>42</v>
      </c>
      <c r="O145" s="129" t="s">
        <v>776</v>
      </c>
      <c r="P145" s="129" t="s">
        <v>229</v>
      </c>
      <c r="Q145" s="129">
        <v>7.2</v>
      </c>
      <c r="R145" s="129" t="s">
        <v>245</v>
      </c>
      <c r="S145" s="129" t="s">
        <v>777</v>
      </c>
      <c r="T145" s="129" t="s">
        <v>232</v>
      </c>
      <c r="U145" s="129">
        <v>1</v>
      </c>
      <c r="V145" s="129" t="s">
        <v>233</v>
      </c>
      <c r="W145" s="129">
        <v>25</v>
      </c>
      <c r="X145" s="129" t="s">
        <v>812</v>
      </c>
      <c r="Y145" s="129" t="s">
        <v>232</v>
      </c>
      <c r="Z145" s="129" t="s">
        <v>235</v>
      </c>
      <c r="AA145" s="129" t="s">
        <v>232</v>
      </c>
      <c r="AB145" s="129" t="s">
        <v>199</v>
      </c>
      <c r="AC145" s="129" t="s">
        <v>237</v>
      </c>
      <c r="AD145" s="129" t="s">
        <v>238</v>
      </c>
      <c r="AE145" s="129" t="s">
        <v>779</v>
      </c>
      <c r="AF145" s="129" t="s">
        <v>240</v>
      </c>
      <c r="AG145" s="129" t="s">
        <v>813</v>
      </c>
      <c r="AH145" s="129" t="s">
        <v>241</v>
      </c>
    </row>
    <row r="146" spans="1:34" ht="19.5" customHeight="1" x14ac:dyDescent="0.3">
      <c r="A146" s="139" t="s">
        <v>82</v>
      </c>
      <c r="B146" s="139" t="s">
        <v>83</v>
      </c>
      <c r="C146" s="139" t="s">
        <v>224</v>
      </c>
      <c r="D146" s="139" t="s">
        <v>3785</v>
      </c>
      <c r="E146" s="139" t="s">
        <v>814</v>
      </c>
      <c r="F146" s="139" t="s">
        <v>199</v>
      </c>
      <c r="G146" s="139" t="s">
        <v>810</v>
      </c>
      <c r="H146" s="139" t="s">
        <v>244</v>
      </c>
      <c r="I146" s="139" t="s">
        <v>186</v>
      </c>
      <c r="J146" s="140">
        <v>4522.32</v>
      </c>
      <c r="K146" s="140">
        <v>4431.8735999999999</v>
      </c>
      <c r="L146" s="145">
        <v>0.02</v>
      </c>
      <c r="M146" s="139" t="s">
        <v>798</v>
      </c>
      <c r="N146" s="129">
        <v>42</v>
      </c>
      <c r="O146" s="129" t="s">
        <v>776</v>
      </c>
      <c r="P146" s="129" t="s">
        <v>229</v>
      </c>
      <c r="Q146" s="129">
        <v>7.2</v>
      </c>
      <c r="R146" s="129" t="s">
        <v>245</v>
      </c>
      <c r="S146" s="129" t="s">
        <v>777</v>
      </c>
      <c r="T146" s="129" t="s">
        <v>232</v>
      </c>
      <c r="U146" s="129">
        <v>1</v>
      </c>
      <c r="V146" s="129" t="s">
        <v>233</v>
      </c>
      <c r="W146" s="129">
        <v>25</v>
      </c>
      <c r="X146" s="129" t="s">
        <v>808</v>
      </c>
      <c r="Y146" s="129" t="s">
        <v>232</v>
      </c>
      <c r="Z146" s="129" t="s">
        <v>235</v>
      </c>
      <c r="AA146" s="129" t="s">
        <v>232</v>
      </c>
      <c r="AB146" s="129" t="s">
        <v>199</v>
      </c>
      <c r="AC146" s="129" t="s">
        <v>237</v>
      </c>
      <c r="AD146" s="129" t="s">
        <v>238</v>
      </c>
      <c r="AE146" s="129" t="s">
        <v>779</v>
      </c>
      <c r="AF146" s="129" t="s">
        <v>240</v>
      </c>
      <c r="AG146" s="129" t="s">
        <v>246</v>
      </c>
      <c r="AH146" s="129" t="s">
        <v>241</v>
      </c>
    </row>
    <row r="147" spans="1:34" ht="19.5" customHeight="1" x14ac:dyDescent="0.3">
      <c r="A147" s="139" t="s">
        <v>82</v>
      </c>
      <c r="B147" s="139" t="s">
        <v>83</v>
      </c>
      <c r="C147" s="139" t="s">
        <v>224</v>
      </c>
      <c r="D147" s="139" t="s">
        <v>3785</v>
      </c>
      <c r="E147" s="139" t="s">
        <v>815</v>
      </c>
      <c r="F147" s="139" t="s">
        <v>199</v>
      </c>
      <c r="G147" s="139" t="s">
        <v>816</v>
      </c>
      <c r="H147" s="139" t="s">
        <v>817</v>
      </c>
      <c r="I147" s="139" t="s">
        <v>186</v>
      </c>
      <c r="J147" s="140">
        <v>4828.41</v>
      </c>
      <c r="K147" s="140">
        <v>4731.8418000000001</v>
      </c>
      <c r="L147" s="145">
        <v>0.02</v>
      </c>
      <c r="M147" s="139" t="s">
        <v>798</v>
      </c>
      <c r="N147" s="129">
        <v>42</v>
      </c>
      <c r="O147" s="129" t="s">
        <v>776</v>
      </c>
      <c r="P147" s="129" t="s">
        <v>229</v>
      </c>
      <c r="Q147" s="129">
        <v>7.2</v>
      </c>
      <c r="R147" s="129" t="s">
        <v>245</v>
      </c>
      <c r="S147" s="129" t="s">
        <v>777</v>
      </c>
      <c r="T147" s="129" t="s">
        <v>232</v>
      </c>
      <c r="U147" s="129">
        <v>2</v>
      </c>
      <c r="V147" s="129" t="s">
        <v>233</v>
      </c>
      <c r="W147" s="129">
        <v>25</v>
      </c>
      <c r="X147" s="129" t="s">
        <v>808</v>
      </c>
      <c r="Y147" s="129" t="s">
        <v>232</v>
      </c>
      <c r="Z147" s="129" t="s">
        <v>235</v>
      </c>
      <c r="AA147" s="129" t="s">
        <v>232</v>
      </c>
      <c r="AB147" s="129" t="s">
        <v>199</v>
      </c>
      <c r="AC147" s="129" t="s">
        <v>237</v>
      </c>
      <c r="AD147" s="129" t="s">
        <v>238</v>
      </c>
      <c r="AE147" s="129" t="s">
        <v>779</v>
      </c>
      <c r="AF147" s="129" t="s">
        <v>240</v>
      </c>
      <c r="AG147" s="129" t="s">
        <v>813</v>
      </c>
      <c r="AH147" s="129" t="s">
        <v>241</v>
      </c>
    </row>
    <row r="148" spans="1:34" ht="19.5" customHeight="1" x14ac:dyDescent="0.3">
      <c r="A148" s="139" t="s">
        <v>82</v>
      </c>
      <c r="B148" s="139" t="s">
        <v>83</v>
      </c>
      <c r="C148" s="139" t="s">
        <v>224</v>
      </c>
      <c r="D148" s="139" t="s">
        <v>3785</v>
      </c>
      <c r="E148" s="139" t="s">
        <v>818</v>
      </c>
      <c r="F148" s="139" t="s">
        <v>199</v>
      </c>
      <c r="G148" s="139" t="s">
        <v>819</v>
      </c>
      <c r="H148" s="139" t="s">
        <v>820</v>
      </c>
      <c r="I148" s="139" t="s">
        <v>186</v>
      </c>
      <c r="J148" s="140">
        <v>5075.26</v>
      </c>
      <c r="K148" s="140">
        <v>4973.7547999999997</v>
      </c>
      <c r="L148" s="145">
        <v>0.02</v>
      </c>
      <c r="M148" s="139" t="s">
        <v>798</v>
      </c>
      <c r="N148" s="129">
        <v>42</v>
      </c>
      <c r="O148" s="129" t="s">
        <v>776</v>
      </c>
      <c r="P148" s="129" t="s">
        <v>229</v>
      </c>
      <c r="Q148" s="129">
        <v>9.6</v>
      </c>
      <c r="R148" s="129" t="s">
        <v>786</v>
      </c>
      <c r="S148" s="129" t="s">
        <v>777</v>
      </c>
      <c r="T148" s="129" t="s">
        <v>232</v>
      </c>
      <c r="U148" s="129">
        <v>2</v>
      </c>
      <c r="V148" s="129" t="s">
        <v>233</v>
      </c>
      <c r="W148" s="129">
        <v>25</v>
      </c>
      <c r="X148" s="129" t="s">
        <v>812</v>
      </c>
      <c r="Y148" s="129" t="s">
        <v>232</v>
      </c>
      <c r="Z148" s="129" t="s">
        <v>235</v>
      </c>
      <c r="AA148" s="129" t="s">
        <v>232</v>
      </c>
      <c r="AB148" s="129" t="s">
        <v>199</v>
      </c>
      <c r="AC148" s="129" t="s">
        <v>237</v>
      </c>
      <c r="AD148" s="129" t="s">
        <v>238</v>
      </c>
      <c r="AE148" s="129" t="s">
        <v>779</v>
      </c>
      <c r="AF148" s="129" t="s">
        <v>240</v>
      </c>
      <c r="AG148" s="129" t="s">
        <v>813</v>
      </c>
      <c r="AH148" s="129" t="s">
        <v>241</v>
      </c>
    </row>
    <row r="149" spans="1:34" ht="19.5" customHeight="1" x14ac:dyDescent="0.25">
      <c r="A149" s="139" t="s">
        <v>82</v>
      </c>
      <c r="B149" s="139" t="s">
        <v>83</v>
      </c>
      <c r="C149" s="139" t="s">
        <v>224</v>
      </c>
      <c r="D149" s="139" t="s">
        <v>3784</v>
      </c>
      <c r="E149" s="139" t="s">
        <v>821</v>
      </c>
      <c r="F149" s="139" t="s">
        <v>199</v>
      </c>
      <c r="G149" s="139" t="s">
        <v>822</v>
      </c>
      <c r="H149" s="139" t="s">
        <v>823</v>
      </c>
      <c r="I149" s="139" t="s">
        <v>824</v>
      </c>
      <c r="J149" s="140">
        <v>259.69</v>
      </c>
      <c r="K149" s="140">
        <v>254.49619999999999</v>
      </c>
      <c r="L149" s="145">
        <v>0.02</v>
      </c>
      <c r="M149" s="139" t="s">
        <v>199</v>
      </c>
      <c r="N149" s="129">
        <v>42</v>
      </c>
      <c r="O149" s="129" t="s">
        <v>776</v>
      </c>
      <c r="P149" s="129" t="s">
        <v>229</v>
      </c>
      <c r="Q149" s="129">
        <v>7.2</v>
      </c>
      <c r="R149" s="129" t="s">
        <v>245</v>
      </c>
      <c r="S149" s="129" t="s">
        <v>777</v>
      </c>
      <c r="T149" s="129" t="s">
        <v>232</v>
      </c>
      <c r="U149" s="129">
        <v>2</v>
      </c>
      <c r="V149" s="129" t="s">
        <v>233</v>
      </c>
      <c r="W149" s="129">
        <v>25</v>
      </c>
      <c r="X149" s="129" t="s">
        <v>808</v>
      </c>
      <c r="Y149" s="129" t="s">
        <v>232</v>
      </c>
      <c r="Z149" s="129" t="s">
        <v>235</v>
      </c>
      <c r="AA149" s="129" t="s">
        <v>232</v>
      </c>
      <c r="AB149" s="129" t="s">
        <v>199</v>
      </c>
      <c r="AC149" s="129" t="s">
        <v>237</v>
      </c>
      <c r="AD149" s="129" t="s">
        <v>238</v>
      </c>
      <c r="AE149" s="129" t="s">
        <v>779</v>
      </c>
      <c r="AF149" s="129" t="s">
        <v>825</v>
      </c>
      <c r="AG149" s="129" t="s">
        <v>826</v>
      </c>
      <c r="AH149" s="129" t="s">
        <v>241</v>
      </c>
    </row>
    <row r="150" spans="1:34" ht="19.5" customHeight="1" x14ac:dyDescent="0.25">
      <c r="A150" s="139" t="s">
        <v>82</v>
      </c>
      <c r="B150" s="139" t="s">
        <v>83</v>
      </c>
      <c r="C150" s="139" t="s">
        <v>224</v>
      </c>
      <c r="D150" s="139" t="s">
        <v>3784</v>
      </c>
      <c r="E150" s="139" t="s">
        <v>827</v>
      </c>
      <c r="F150" s="139" t="s">
        <v>199</v>
      </c>
      <c r="G150" s="139" t="s">
        <v>828</v>
      </c>
      <c r="H150" s="139" t="s">
        <v>829</v>
      </c>
      <c r="I150" s="139" t="s">
        <v>824</v>
      </c>
      <c r="J150" s="140">
        <v>269.56</v>
      </c>
      <c r="K150" s="140">
        <v>264.16879999999998</v>
      </c>
      <c r="L150" s="145">
        <v>0.02</v>
      </c>
      <c r="M150" s="139" t="s">
        <v>199</v>
      </c>
      <c r="N150" s="129">
        <v>42</v>
      </c>
      <c r="O150" s="129" t="s">
        <v>776</v>
      </c>
      <c r="P150" s="129" t="s">
        <v>229</v>
      </c>
      <c r="Q150" s="129">
        <v>9.6</v>
      </c>
      <c r="R150" s="129" t="s">
        <v>786</v>
      </c>
      <c r="S150" s="129" t="s">
        <v>777</v>
      </c>
      <c r="T150" s="129" t="s">
        <v>232</v>
      </c>
      <c r="U150" s="129">
        <v>2</v>
      </c>
      <c r="V150" s="129" t="s">
        <v>233</v>
      </c>
      <c r="W150" s="129">
        <v>25</v>
      </c>
      <c r="X150" s="129" t="s">
        <v>812</v>
      </c>
      <c r="Y150" s="129" t="s">
        <v>232</v>
      </c>
      <c r="Z150" s="129" t="s">
        <v>235</v>
      </c>
      <c r="AA150" s="129" t="s">
        <v>232</v>
      </c>
      <c r="AB150" s="129" t="s">
        <v>199</v>
      </c>
      <c r="AC150" s="129" t="s">
        <v>237</v>
      </c>
      <c r="AD150" s="129" t="s">
        <v>238</v>
      </c>
      <c r="AE150" s="129" t="s">
        <v>779</v>
      </c>
      <c r="AF150" s="129" t="s">
        <v>825</v>
      </c>
      <c r="AG150" s="129" t="s">
        <v>826</v>
      </c>
      <c r="AH150" s="129" t="s">
        <v>241</v>
      </c>
    </row>
    <row r="151" spans="1:34" ht="19.5" customHeight="1" x14ac:dyDescent="0.25">
      <c r="A151" s="139" t="s">
        <v>82</v>
      </c>
      <c r="B151" s="139" t="s">
        <v>83</v>
      </c>
      <c r="C151" s="139" t="s">
        <v>224</v>
      </c>
      <c r="D151" s="139" t="s">
        <v>3784</v>
      </c>
      <c r="E151" s="139" t="s">
        <v>830</v>
      </c>
      <c r="F151" s="139" t="s">
        <v>199</v>
      </c>
      <c r="G151" s="139" t="s">
        <v>831</v>
      </c>
      <c r="H151" s="139" t="s">
        <v>832</v>
      </c>
      <c r="I151" s="139" t="s">
        <v>824</v>
      </c>
      <c r="J151" s="140">
        <v>108.61</v>
      </c>
      <c r="K151" s="140">
        <v>106.4378</v>
      </c>
      <c r="L151" s="145">
        <v>0.02</v>
      </c>
      <c r="M151" s="139" t="s">
        <v>199</v>
      </c>
      <c r="N151" s="129">
        <v>42</v>
      </c>
      <c r="O151" s="129" t="s">
        <v>776</v>
      </c>
      <c r="P151" s="129" t="s">
        <v>229</v>
      </c>
      <c r="Q151" s="129">
        <v>9.6</v>
      </c>
      <c r="R151" s="129" t="s">
        <v>786</v>
      </c>
      <c r="S151" s="129" t="s">
        <v>777</v>
      </c>
      <c r="T151" s="129" t="s">
        <v>232</v>
      </c>
      <c r="U151" s="129">
        <v>1</v>
      </c>
      <c r="V151" s="129" t="s">
        <v>233</v>
      </c>
      <c r="W151" s="129">
        <v>25</v>
      </c>
      <c r="X151" s="129" t="s">
        <v>812</v>
      </c>
      <c r="Y151" s="129" t="s">
        <v>232</v>
      </c>
      <c r="Z151" s="129" t="s">
        <v>235</v>
      </c>
      <c r="AA151" s="129" t="s">
        <v>232</v>
      </c>
      <c r="AB151" s="129" t="s">
        <v>199</v>
      </c>
      <c r="AC151" s="129" t="s">
        <v>237</v>
      </c>
      <c r="AD151" s="129" t="s">
        <v>261</v>
      </c>
      <c r="AE151" s="129" t="s">
        <v>779</v>
      </c>
      <c r="AF151" s="129" t="s">
        <v>825</v>
      </c>
      <c r="AG151" s="129" t="s">
        <v>826</v>
      </c>
      <c r="AH151" s="129" t="s">
        <v>241</v>
      </c>
    </row>
    <row r="152" spans="1:34" ht="19.5" customHeight="1" x14ac:dyDescent="0.25">
      <c r="A152" s="139" t="s">
        <v>82</v>
      </c>
      <c r="B152" s="139" t="s">
        <v>83</v>
      </c>
      <c r="C152" s="139" t="s">
        <v>3783</v>
      </c>
      <c r="D152" s="139" t="s">
        <v>3784</v>
      </c>
      <c r="E152" s="139" t="s">
        <v>833</v>
      </c>
      <c r="F152" s="139" t="s">
        <v>199</v>
      </c>
      <c r="G152" s="139" t="s">
        <v>834</v>
      </c>
      <c r="H152" s="139" t="s">
        <v>835</v>
      </c>
      <c r="I152" s="139" t="s">
        <v>824</v>
      </c>
      <c r="J152" s="140">
        <v>213.28</v>
      </c>
      <c r="K152" s="140">
        <v>209.01439999999999</v>
      </c>
      <c r="L152" s="145">
        <v>0.02</v>
      </c>
      <c r="M152" s="139" t="s">
        <v>798</v>
      </c>
      <c r="N152" s="129">
        <v>30</v>
      </c>
      <c r="O152" s="129" t="s">
        <v>776</v>
      </c>
      <c r="P152" s="129" t="s">
        <v>229</v>
      </c>
      <c r="Q152" s="129">
        <v>7.68</v>
      </c>
      <c r="R152" s="129" t="s">
        <v>716</v>
      </c>
      <c r="S152" s="129">
        <v>0.99</v>
      </c>
      <c r="T152" s="129" t="s">
        <v>836</v>
      </c>
      <c r="U152" s="129">
        <v>2</v>
      </c>
      <c r="V152" s="129" t="s">
        <v>233</v>
      </c>
      <c r="W152" s="129">
        <v>18</v>
      </c>
      <c r="X152" s="129" t="s">
        <v>837</v>
      </c>
      <c r="Y152" s="129" t="s">
        <v>232</v>
      </c>
      <c r="Z152" s="129" t="s">
        <v>235</v>
      </c>
      <c r="AA152" s="129" t="s">
        <v>232</v>
      </c>
      <c r="AB152" s="129" t="s">
        <v>199</v>
      </c>
      <c r="AC152" s="129" t="s">
        <v>237</v>
      </c>
      <c r="AD152" s="129" t="s">
        <v>238</v>
      </c>
      <c r="AE152" s="129" t="s">
        <v>838</v>
      </c>
      <c r="AF152" s="129" t="s">
        <v>825</v>
      </c>
      <c r="AG152" s="129" t="s">
        <v>839</v>
      </c>
      <c r="AH152" s="129" t="s">
        <v>241</v>
      </c>
    </row>
    <row r="153" spans="1:34" ht="19.5" customHeight="1" x14ac:dyDescent="0.25">
      <c r="A153" s="139" t="s">
        <v>82</v>
      </c>
      <c r="B153" s="139" t="s">
        <v>83</v>
      </c>
      <c r="C153" s="139" t="s">
        <v>872</v>
      </c>
      <c r="D153" s="139" t="s">
        <v>3784</v>
      </c>
      <c r="E153" s="139" t="s">
        <v>840</v>
      </c>
      <c r="F153" s="139" t="s">
        <v>199</v>
      </c>
      <c r="G153" s="139" t="s">
        <v>840</v>
      </c>
      <c r="H153" s="139" t="s">
        <v>841</v>
      </c>
      <c r="I153" s="139" t="s">
        <v>824</v>
      </c>
      <c r="J153" s="140">
        <v>213.28</v>
      </c>
      <c r="K153" s="140">
        <v>209.01439999999999</v>
      </c>
      <c r="L153" s="145">
        <v>0.02</v>
      </c>
      <c r="M153" s="139" t="s">
        <v>798</v>
      </c>
      <c r="N153" s="129">
        <v>30</v>
      </c>
      <c r="O153" s="129" t="s">
        <v>776</v>
      </c>
      <c r="P153" s="129" t="s">
        <v>229</v>
      </c>
      <c r="Q153" s="129" t="s">
        <v>842</v>
      </c>
      <c r="R153" s="129" t="s">
        <v>716</v>
      </c>
      <c r="S153" s="129" t="s">
        <v>777</v>
      </c>
      <c r="T153" s="129" t="s">
        <v>232</v>
      </c>
      <c r="U153" s="129">
        <v>2</v>
      </c>
      <c r="V153" s="129" t="s">
        <v>233</v>
      </c>
      <c r="W153" s="129">
        <v>18</v>
      </c>
      <c r="X153" s="129" t="s">
        <v>843</v>
      </c>
      <c r="Y153" s="129" t="s">
        <v>232</v>
      </c>
      <c r="Z153" s="129" t="s">
        <v>235</v>
      </c>
      <c r="AA153" s="129" t="s">
        <v>232</v>
      </c>
      <c r="AB153" s="129" t="s">
        <v>199</v>
      </c>
      <c r="AC153" s="129" t="s">
        <v>237</v>
      </c>
      <c r="AD153" s="129" t="s">
        <v>238</v>
      </c>
      <c r="AE153" s="129" t="s">
        <v>844</v>
      </c>
      <c r="AF153" s="129" t="s">
        <v>825</v>
      </c>
      <c r="AG153" s="129" t="s">
        <v>721</v>
      </c>
      <c r="AH153" s="129" t="s">
        <v>241</v>
      </c>
    </row>
    <row r="154" spans="1:34" ht="19.5" customHeight="1" x14ac:dyDescent="0.25">
      <c r="A154" s="139" t="s">
        <v>82</v>
      </c>
      <c r="B154" s="139" t="s">
        <v>83</v>
      </c>
      <c r="C154" s="139" t="s">
        <v>872</v>
      </c>
      <c r="D154" s="139" t="s">
        <v>3784</v>
      </c>
      <c r="E154" s="139" t="s">
        <v>845</v>
      </c>
      <c r="F154" s="139" t="s">
        <v>199</v>
      </c>
      <c r="G154" s="139" t="s">
        <v>846</v>
      </c>
      <c r="H154" s="139" t="s">
        <v>847</v>
      </c>
      <c r="I154" s="139" t="s">
        <v>824</v>
      </c>
      <c r="J154" s="140">
        <v>238.95</v>
      </c>
      <c r="K154" s="140">
        <v>234.17099999999999</v>
      </c>
      <c r="L154" s="145">
        <v>0.02</v>
      </c>
      <c r="M154" s="139" t="s">
        <v>798</v>
      </c>
      <c r="N154" s="129">
        <v>30</v>
      </c>
      <c r="O154" s="129" t="s">
        <v>776</v>
      </c>
      <c r="P154" s="129" t="s">
        <v>229</v>
      </c>
      <c r="Q154" s="129" t="s">
        <v>842</v>
      </c>
      <c r="R154" s="129" t="s">
        <v>716</v>
      </c>
      <c r="S154" s="129" t="s">
        <v>777</v>
      </c>
      <c r="T154" s="129" t="s">
        <v>232</v>
      </c>
      <c r="U154" s="129">
        <v>2</v>
      </c>
      <c r="V154" s="129" t="s">
        <v>233</v>
      </c>
      <c r="W154" s="129">
        <v>18</v>
      </c>
      <c r="X154" s="129" t="s">
        <v>843</v>
      </c>
      <c r="Y154" s="129" t="s">
        <v>232</v>
      </c>
      <c r="Z154" s="129" t="s">
        <v>235</v>
      </c>
      <c r="AA154" s="129" t="s">
        <v>232</v>
      </c>
      <c r="AB154" s="129" t="s">
        <v>199</v>
      </c>
      <c r="AC154" s="129" t="s">
        <v>237</v>
      </c>
      <c r="AD154" s="129" t="s">
        <v>238</v>
      </c>
      <c r="AE154" s="129" t="s">
        <v>848</v>
      </c>
      <c r="AF154" s="129" t="s">
        <v>825</v>
      </c>
      <c r="AG154" s="129" t="s">
        <v>721</v>
      </c>
      <c r="AH154" s="129" t="s">
        <v>241</v>
      </c>
    </row>
    <row r="155" spans="1:34" ht="19.5" customHeight="1" x14ac:dyDescent="0.25">
      <c r="A155" s="139" t="s">
        <v>82</v>
      </c>
      <c r="B155" s="139" t="s">
        <v>83</v>
      </c>
      <c r="C155" s="139" t="s">
        <v>872</v>
      </c>
      <c r="D155" s="139" t="s">
        <v>3784</v>
      </c>
      <c r="E155" s="139" t="s">
        <v>849</v>
      </c>
      <c r="F155" s="139"/>
      <c r="G155" s="139" t="s">
        <v>850</v>
      </c>
      <c r="H155" s="139" t="s">
        <v>851</v>
      </c>
      <c r="I155" s="139" t="s">
        <v>824</v>
      </c>
      <c r="J155" s="140">
        <v>469.02</v>
      </c>
      <c r="K155" s="140">
        <v>459.63959999999997</v>
      </c>
      <c r="L155" s="145">
        <v>0.02</v>
      </c>
      <c r="M155" s="139" t="s">
        <v>199</v>
      </c>
      <c r="N155" s="129">
        <v>30</v>
      </c>
      <c r="O155" s="129" t="s">
        <v>776</v>
      </c>
      <c r="P155" s="129" t="s">
        <v>229</v>
      </c>
      <c r="Q155" s="129" t="s">
        <v>365</v>
      </c>
      <c r="R155" s="129" t="s">
        <v>320</v>
      </c>
      <c r="S155" s="129" t="s">
        <v>777</v>
      </c>
      <c r="T155" s="129" t="s">
        <v>232</v>
      </c>
      <c r="U155" s="129">
        <v>2</v>
      </c>
      <c r="V155" s="129" t="s">
        <v>233</v>
      </c>
      <c r="W155" s="129">
        <v>18</v>
      </c>
      <c r="X155" s="129" t="s">
        <v>843</v>
      </c>
      <c r="Y155" s="129" t="s">
        <v>232</v>
      </c>
      <c r="Z155" s="129" t="s">
        <v>235</v>
      </c>
      <c r="AA155" s="129" t="s">
        <v>232</v>
      </c>
      <c r="AB155" s="129" t="s">
        <v>199</v>
      </c>
      <c r="AC155" s="129" t="s">
        <v>237</v>
      </c>
      <c r="AD155" s="129" t="s">
        <v>238</v>
      </c>
      <c r="AE155" s="129" t="s">
        <v>844</v>
      </c>
      <c r="AF155" s="129" t="s">
        <v>825</v>
      </c>
      <c r="AG155" s="129" t="s">
        <v>721</v>
      </c>
      <c r="AH155" s="129" t="s">
        <v>241</v>
      </c>
    </row>
    <row r="156" spans="1:34" ht="19.5" customHeight="1" x14ac:dyDescent="0.3">
      <c r="A156" s="139" t="s">
        <v>82</v>
      </c>
      <c r="B156" s="139" t="s">
        <v>83</v>
      </c>
      <c r="C156" s="139" t="s">
        <v>852</v>
      </c>
      <c r="D156" s="139" t="s">
        <v>3785</v>
      </c>
      <c r="E156" s="139" t="s">
        <v>853</v>
      </c>
      <c r="F156" s="139" t="s">
        <v>199</v>
      </c>
      <c r="G156" s="139" t="s">
        <v>854</v>
      </c>
      <c r="H156" s="139" t="s">
        <v>855</v>
      </c>
      <c r="I156" s="139" t="s">
        <v>186</v>
      </c>
      <c r="J156" s="140">
        <v>6542.55</v>
      </c>
      <c r="K156" s="140">
        <v>6411.6989999999996</v>
      </c>
      <c r="L156" s="145">
        <v>0.02</v>
      </c>
      <c r="M156" s="139" t="s">
        <v>199</v>
      </c>
      <c r="N156" s="129">
        <v>30</v>
      </c>
      <c r="O156" s="129" t="s">
        <v>776</v>
      </c>
      <c r="P156" s="129" t="s">
        <v>229</v>
      </c>
      <c r="Q156" s="129">
        <v>7.68</v>
      </c>
      <c r="R156" s="129" t="s">
        <v>716</v>
      </c>
      <c r="S156" s="129">
        <v>0.99</v>
      </c>
      <c r="T156" s="129" t="s">
        <v>836</v>
      </c>
      <c r="U156" s="129">
        <v>2</v>
      </c>
      <c r="V156" s="129" t="s">
        <v>233</v>
      </c>
      <c r="W156" s="129">
        <v>25</v>
      </c>
      <c r="X156" s="129" t="s">
        <v>837</v>
      </c>
      <c r="Y156" s="129" t="s">
        <v>232</v>
      </c>
      <c r="Z156" s="129" t="s">
        <v>235</v>
      </c>
      <c r="AA156" s="129" t="s">
        <v>232</v>
      </c>
      <c r="AB156" s="129" t="s">
        <v>199</v>
      </c>
      <c r="AC156" s="129" t="s">
        <v>237</v>
      </c>
      <c r="AD156" s="129" t="s">
        <v>238</v>
      </c>
      <c r="AE156" s="129" t="s">
        <v>838</v>
      </c>
      <c r="AF156" s="129" t="s">
        <v>856</v>
      </c>
      <c r="AG156" s="129" t="s">
        <v>839</v>
      </c>
      <c r="AH156" s="129" t="s">
        <v>241</v>
      </c>
    </row>
    <row r="157" spans="1:34" ht="19.5" customHeight="1" x14ac:dyDescent="0.3">
      <c r="A157" s="139" t="s">
        <v>82</v>
      </c>
      <c r="B157" s="139" t="s">
        <v>83</v>
      </c>
      <c r="C157" s="139" t="s">
        <v>852</v>
      </c>
      <c r="D157" s="139" t="s">
        <v>3785</v>
      </c>
      <c r="E157" s="139" t="s">
        <v>857</v>
      </c>
      <c r="F157" s="139" t="s">
        <v>199</v>
      </c>
      <c r="G157" s="139" t="s">
        <v>858</v>
      </c>
      <c r="H157" s="139" t="s">
        <v>859</v>
      </c>
      <c r="I157" s="139" t="s">
        <v>186</v>
      </c>
      <c r="J157" s="140">
        <v>4925.67</v>
      </c>
      <c r="K157" s="140">
        <v>4827.1566000000003</v>
      </c>
      <c r="L157" s="145">
        <v>0.02</v>
      </c>
      <c r="M157" s="139" t="s">
        <v>199</v>
      </c>
      <c r="N157" s="129">
        <v>30</v>
      </c>
      <c r="O157" s="129" t="s">
        <v>776</v>
      </c>
      <c r="P157" s="129" t="s">
        <v>229</v>
      </c>
      <c r="Q157" s="129">
        <v>7.68</v>
      </c>
      <c r="R157" s="129" t="s">
        <v>716</v>
      </c>
      <c r="S157" s="129">
        <v>0.99</v>
      </c>
      <c r="T157" s="129" t="s">
        <v>836</v>
      </c>
      <c r="U157" s="129">
        <v>2</v>
      </c>
      <c r="V157" s="129" t="s">
        <v>233</v>
      </c>
      <c r="W157" s="129">
        <v>25</v>
      </c>
      <c r="X157" s="129" t="s">
        <v>837</v>
      </c>
      <c r="Y157" s="129" t="s">
        <v>232</v>
      </c>
      <c r="Z157" s="129" t="s">
        <v>235</v>
      </c>
      <c r="AA157" s="129" t="s">
        <v>232</v>
      </c>
      <c r="AB157" s="129" t="s">
        <v>199</v>
      </c>
      <c r="AC157" s="129" t="s">
        <v>237</v>
      </c>
      <c r="AD157" s="129" t="s">
        <v>238</v>
      </c>
      <c r="AE157" s="129" t="s">
        <v>838</v>
      </c>
      <c r="AF157" s="129" t="s">
        <v>856</v>
      </c>
      <c r="AG157" s="129" t="s">
        <v>839</v>
      </c>
      <c r="AH157" s="129" t="s">
        <v>241</v>
      </c>
    </row>
    <row r="158" spans="1:34" ht="19.5" customHeight="1" x14ac:dyDescent="0.3">
      <c r="A158" s="139" t="s">
        <v>82</v>
      </c>
      <c r="B158" s="139" t="s">
        <v>83</v>
      </c>
      <c r="C158" s="139" t="s">
        <v>852</v>
      </c>
      <c r="D158" s="139" t="s">
        <v>3785</v>
      </c>
      <c r="E158" s="139" t="s">
        <v>547</v>
      </c>
      <c r="F158" s="139" t="s">
        <v>199</v>
      </c>
      <c r="G158" s="139" t="s">
        <v>860</v>
      </c>
      <c r="H158" s="139" t="s">
        <v>861</v>
      </c>
      <c r="I158" s="139" t="s">
        <v>186</v>
      </c>
      <c r="J158" s="140">
        <v>2129.1999999999998</v>
      </c>
      <c r="K158" s="140">
        <v>2086.616</v>
      </c>
      <c r="L158" s="145">
        <v>0.02</v>
      </c>
      <c r="M158" s="139" t="s">
        <v>798</v>
      </c>
      <c r="N158" s="129">
        <v>30</v>
      </c>
      <c r="O158" s="129" t="s">
        <v>776</v>
      </c>
      <c r="P158" s="129" t="s">
        <v>229</v>
      </c>
      <c r="Q158" s="129">
        <v>7.68</v>
      </c>
      <c r="R158" s="129" t="s">
        <v>716</v>
      </c>
      <c r="S158" s="129">
        <v>0.99</v>
      </c>
      <c r="T158" s="129" t="s">
        <v>836</v>
      </c>
      <c r="U158" s="129">
        <v>1</v>
      </c>
      <c r="V158" s="129" t="s">
        <v>233</v>
      </c>
      <c r="W158" s="129">
        <v>25</v>
      </c>
      <c r="X158" s="129" t="s">
        <v>837</v>
      </c>
      <c r="Y158" s="129" t="s">
        <v>232</v>
      </c>
      <c r="Z158" s="129" t="s">
        <v>235</v>
      </c>
      <c r="AA158" s="129" t="s">
        <v>232</v>
      </c>
      <c r="AB158" s="129" t="s">
        <v>199</v>
      </c>
      <c r="AC158" s="129" t="s">
        <v>237</v>
      </c>
      <c r="AD158" s="129" t="s">
        <v>250</v>
      </c>
      <c r="AE158" s="129" t="s">
        <v>838</v>
      </c>
      <c r="AF158" s="129" t="s">
        <v>856</v>
      </c>
      <c r="AG158" s="129" t="s">
        <v>839</v>
      </c>
      <c r="AH158" s="129" t="s">
        <v>241</v>
      </c>
    </row>
    <row r="159" spans="1:34" ht="19.5" customHeight="1" x14ac:dyDescent="0.3">
      <c r="A159" s="139" t="s">
        <v>82</v>
      </c>
      <c r="B159" s="139" t="s">
        <v>83</v>
      </c>
      <c r="C159" s="139" t="s">
        <v>852</v>
      </c>
      <c r="D159" s="139" t="s">
        <v>3785</v>
      </c>
      <c r="E159" s="139" t="s">
        <v>862</v>
      </c>
      <c r="F159" s="139" t="s">
        <v>199</v>
      </c>
      <c r="G159" s="139" t="s">
        <v>860</v>
      </c>
      <c r="H159" s="139" t="s">
        <v>863</v>
      </c>
      <c r="I159" s="139" t="s">
        <v>186</v>
      </c>
      <c r="J159" s="140">
        <v>3366.07</v>
      </c>
      <c r="K159" s="140">
        <v>3298.7485999999999</v>
      </c>
      <c r="L159" s="145">
        <v>0.02</v>
      </c>
      <c r="M159" s="139" t="s">
        <v>798</v>
      </c>
      <c r="N159" s="129">
        <v>30</v>
      </c>
      <c r="O159" s="129" t="s">
        <v>776</v>
      </c>
      <c r="P159" s="129" t="s">
        <v>229</v>
      </c>
      <c r="Q159" s="129">
        <v>7.68</v>
      </c>
      <c r="R159" s="129" t="s">
        <v>716</v>
      </c>
      <c r="S159" s="129">
        <v>0.99</v>
      </c>
      <c r="T159" s="129" t="s">
        <v>836</v>
      </c>
      <c r="U159" s="129">
        <v>1</v>
      </c>
      <c r="V159" s="129" t="s">
        <v>233</v>
      </c>
      <c r="W159" s="129">
        <v>18</v>
      </c>
      <c r="X159" s="129" t="s">
        <v>837</v>
      </c>
      <c r="Y159" s="129" t="s">
        <v>232</v>
      </c>
      <c r="Z159" s="129" t="s">
        <v>235</v>
      </c>
      <c r="AA159" s="129" t="s">
        <v>232</v>
      </c>
      <c r="AB159" s="129" t="s">
        <v>199</v>
      </c>
      <c r="AC159" s="129" t="s">
        <v>237</v>
      </c>
      <c r="AD159" s="129" t="s">
        <v>238</v>
      </c>
      <c r="AE159" s="129" t="s">
        <v>838</v>
      </c>
      <c r="AF159" s="129" t="s">
        <v>856</v>
      </c>
      <c r="AG159" s="129" t="s">
        <v>839</v>
      </c>
      <c r="AH159" s="129" t="s">
        <v>241</v>
      </c>
    </row>
    <row r="160" spans="1:34" ht="19.5" customHeight="1" x14ac:dyDescent="0.3">
      <c r="A160" s="139" t="s">
        <v>82</v>
      </c>
      <c r="B160" s="139" t="s">
        <v>83</v>
      </c>
      <c r="C160" s="139" t="s">
        <v>852</v>
      </c>
      <c r="D160" s="139" t="s">
        <v>3785</v>
      </c>
      <c r="E160" s="139" t="s">
        <v>864</v>
      </c>
      <c r="F160" s="139" t="s">
        <v>199</v>
      </c>
      <c r="G160" s="139" t="s">
        <v>860</v>
      </c>
      <c r="H160" s="139" t="s">
        <v>865</v>
      </c>
      <c r="I160" s="139" t="s">
        <v>186</v>
      </c>
      <c r="J160" s="140">
        <v>5661.78</v>
      </c>
      <c r="K160" s="140">
        <v>5548.5443999999998</v>
      </c>
      <c r="L160" s="145">
        <v>0.02</v>
      </c>
      <c r="M160" s="139" t="s">
        <v>798</v>
      </c>
      <c r="N160" s="129">
        <v>30</v>
      </c>
      <c r="O160" s="129" t="s">
        <v>776</v>
      </c>
      <c r="P160" s="129" t="s">
        <v>229</v>
      </c>
      <c r="Q160" s="129">
        <v>7.68</v>
      </c>
      <c r="R160" s="129" t="s">
        <v>716</v>
      </c>
      <c r="S160" s="129">
        <v>0.99</v>
      </c>
      <c r="T160" s="129" t="s">
        <v>836</v>
      </c>
      <c r="U160" s="129">
        <v>2</v>
      </c>
      <c r="V160" s="129" t="s">
        <v>233</v>
      </c>
      <c r="W160" s="129">
        <v>18</v>
      </c>
      <c r="X160" s="129" t="s">
        <v>837</v>
      </c>
      <c r="Y160" s="129" t="s">
        <v>232</v>
      </c>
      <c r="Z160" s="129" t="s">
        <v>235</v>
      </c>
      <c r="AA160" s="129" t="s">
        <v>232</v>
      </c>
      <c r="AB160" s="129" t="s">
        <v>199</v>
      </c>
      <c r="AC160" s="129" t="s">
        <v>237</v>
      </c>
      <c r="AD160" s="129" t="s">
        <v>250</v>
      </c>
      <c r="AE160" s="129" t="s">
        <v>838</v>
      </c>
      <c r="AF160" s="129" t="s">
        <v>856</v>
      </c>
      <c r="AG160" s="129" t="s">
        <v>839</v>
      </c>
      <c r="AH160" s="129" t="s">
        <v>241</v>
      </c>
    </row>
    <row r="161" spans="1:34" ht="19.5" customHeight="1" x14ac:dyDescent="0.3">
      <c r="A161" s="139" t="s">
        <v>82</v>
      </c>
      <c r="B161" s="139" t="s">
        <v>83</v>
      </c>
      <c r="C161" s="139" t="s">
        <v>852</v>
      </c>
      <c r="D161" s="139" t="s">
        <v>3785</v>
      </c>
      <c r="E161" s="139" t="s">
        <v>866</v>
      </c>
      <c r="F161" s="139" t="s">
        <v>199</v>
      </c>
      <c r="G161" s="139" t="s">
        <v>860</v>
      </c>
      <c r="H161" s="139" t="s">
        <v>867</v>
      </c>
      <c r="I161" s="139" t="s">
        <v>186</v>
      </c>
      <c r="J161" s="140">
        <v>2843.53</v>
      </c>
      <c r="K161" s="140">
        <v>2786.6594</v>
      </c>
      <c r="L161" s="145">
        <v>0.02</v>
      </c>
      <c r="M161" s="139" t="s">
        <v>798</v>
      </c>
      <c r="N161" s="129">
        <v>30</v>
      </c>
      <c r="O161" s="129" t="s">
        <v>776</v>
      </c>
      <c r="P161" s="129" t="s">
        <v>229</v>
      </c>
      <c r="Q161" s="129">
        <v>7.68</v>
      </c>
      <c r="R161" s="129" t="s">
        <v>716</v>
      </c>
      <c r="S161" s="129">
        <v>0.99</v>
      </c>
      <c r="T161" s="129" t="s">
        <v>836</v>
      </c>
      <c r="U161" s="129">
        <v>1</v>
      </c>
      <c r="V161" s="129" t="s">
        <v>233</v>
      </c>
      <c r="W161" s="129">
        <v>25</v>
      </c>
      <c r="X161" s="129" t="s">
        <v>837</v>
      </c>
      <c r="Y161" s="129" t="s">
        <v>232</v>
      </c>
      <c r="Z161" s="129" t="s">
        <v>235</v>
      </c>
      <c r="AA161" s="129" t="s">
        <v>232</v>
      </c>
      <c r="AB161" s="129" t="s">
        <v>199</v>
      </c>
      <c r="AC161" s="129" t="s">
        <v>237</v>
      </c>
      <c r="AD161" s="129" t="s">
        <v>250</v>
      </c>
      <c r="AE161" s="129" t="s">
        <v>838</v>
      </c>
      <c r="AF161" s="129" t="s">
        <v>856</v>
      </c>
      <c r="AG161" s="129" t="s">
        <v>839</v>
      </c>
      <c r="AH161" s="129" t="s">
        <v>241</v>
      </c>
    </row>
    <row r="162" spans="1:34" ht="19.5" customHeight="1" x14ac:dyDescent="0.3">
      <c r="A162" s="139" t="s">
        <v>82</v>
      </c>
      <c r="B162" s="139" t="s">
        <v>83</v>
      </c>
      <c r="C162" s="139" t="s">
        <v>852</v>
      </c>
      <c r="D162" s="139" t="s">
        <v>3785</v>
      </c>
      <c r="E162" s="139" t="s">
        <v>868</v>
      </c>
      <c r="F162" s="139" t="s">
        <v>199</v>
      </c>
      <c r="G162" s="139" t="s">
        <v>860</v>
      </c>
      <c r="H162" s="139" t="s">
        <v>869</v>
      </c>
      <c r="I162" s="139" t="s">
        <v>186</v>
      </c>
      <c r="J162" s="140">
        <v>3984.97</v>
      </c>
      <c r="K162" s="140">
        <v>3905.2705999999998</v>
      </c>
      <c r="L162" s="145">
        <v>0.02</v>
      </c>
      <c r="M162" s="139" t="s">
        <v>798</v>
      </c>
      <c r="N162" s="129">
        <v>30</v>
      </c>
      <c r="O162" s="129" t="s">
        <v>776</v>
      </c>
      <c r="P162" s="129" t="s">
        <v>229</v>
      </c>
      <c r="Q162" s="129">
        <v>7.68</v>
      </c>
      <c r="R162" s="129" t="s">
        <v>716</v>
      </c>
      <c r="S162" s="129">
        <v>0.99</v>
      </c>
      <c r="T162" s="129" t="s">
        <v>836</v>
      </c>
      <c r="U162" s="129">
        <v>1</v>
      </c>
      <c r="V162" s="129" t="s">
        <v>233</v>
      </c>
      <c r="W162" s="129">
        <v>18</v>
      </c>
      <c r="X162" s="129" t="s">
        <v>837</v>
      </c>
      <c r="Y162" s="129" t="s">
        <v>232</v>
      </c>
      <c r="Z162" s="129" t="s">
        <v>235</v>
      </c>
      <c r="AA162" s="129" t="s">
        <v>232</v>
      </c>
      <c r="AB162" s="129" t="s">
        <v>199</v>
      </c>
      <c r="AC162" s="129" t="s">
        <v>237</v>
      </c>
      <c r="AD162" s="129" t="s">
        <v>238</v>
      </c>
      <c r="AE162" s="129" t="s">
        <v>838</v>
      </c>
      <c r="AF162" s="129" t="s">
        <v>856</v>
      </c>
      <c r="AG162" s="129" t="s">
        <v>839</v>
      </c>
      <c r="AH162" s="129" t="s">
        <v>241</v>
      </c>
    </row>
    <row r="163" spans="1:34" ht="19.5" customHeight="1" x14ac:dyDescent="0.3">
      <c r="A163" s="139" t="s">
        <v>82</v>
      </c>
      <c r="B163" s="139" t="s">
        <v>83</v>
      </c>
      <c r="C163" s="139" t="s">
        <v>852</v>
      </c>
      <c r="D163" s="139" t="s">
        <v>3785</v>
      </c>
      <c r="E163" s="139" t="s">
        <v>870</v>
      </c>
      <c r="F163" s="139" t="s">
        <v>199</v>
      </c>
      <c r="G163" s="139" t="s">
        <v>860</v>
      </c>
      <c r="H163" s="139" t="s">
        <v>871</v>
      </c>
      <c r="I163" s="139" t="s">
        <v>186</v>
      </c>
      <c r="J163" s="140">
        <v>6715.14</v>
      </c>
      <c r="K163" s="140">
        <v>6580.8371999999999</v>
      </c>
      <c r="L163" s="145">
        <v>0.02</v>
      </c>
      <c r="M163" s="139" t="s">
        <v>798</v>
      </c>
      <c r="N163" s="129">
        <v>30</v>
      </c>
      <c r="O163" s="129" t="s">
        <v>776</v>
      </c>
      <c r="P163" s="129" t="s">
        <v>229</v>
      </c>
      <c r="Q163" s="129">
        <v>7.68</v>
      </c>
      <c r="R163" s="129" t="s">
        <v>716</v>
      </c>
      <c r="S163" s="129">
        <v>0.99</v>
      </c>
      <c r="T163" s="129" t="s">
        <v>836</v>
      </c>
      <c r="U163" s="129">
        <v>2</v>
      </c>
      <c r="V163" s="129" t="s">
        <v>233</v>
      </c>
      <c r="W163" s="129">
        <v>18</v>
      </c>
      <c r="X163" s="129" t="s">
        <v>837</v>
      </c>
      <c r="Y163" s="129" t="s">
        <v>232</v>
      </c>
      <c r="Z163" s="129" t="s">
        <v>235</v>
      </c>
      <c r="AA163" s="129" t="s">
        <v>232</v>
      </c>
      <c r="AB163" s="129" t="s">
        <v>199</v>
      </c>
      <c r="AC163" s="129" t="s">
        <v>237</v>
      </c>
      <c r="AD163" s="129" t="s">
        <v>238</v>
      </c>
      <c r="AE163" s="129" t="s">
        <v>838</v>
      </c>
      <c r="AF163" s="129" t="s">
        <v>856</v>
      </c>
      <c r="AG163" s="129" t="s">
        <v>839</v>
      </c>
      <c r="AH163" s="129" t="s">
        <v>241</v>
      </c>
    </row>
    <row r="164" spans="1:34" ht="19.5" customHeight="1" x14ac:dyDescent="0.3">
      <c r="A164" s="139" t="s">
        <v>82</v>
      </c>
      <c r="B164" s="139" t="s">
        <v>83</v>
      </c>
      <c r="C164" s="139" t="s">
        <v>872</v>
      </c>
      <c r="D164" s="139" t="s">
        <v>3785</v>
      </c>
      <c r="E164" s="139" t="s">
        <v>873</v>
      </c>
      <c r="F164" s="139" t="s">
        <v>199</v>
      </c>
      <c r="G164" s="139" t="s">
        <v>874</v>
      </c>
      <c r="H164" s="139" t="s">
        <v>875</v>
      </c>
      <c r="I164" s="139" t="s">
        <v>186</v>
      </c>
      <c r="J164" s="140">
        <v>2863.48</v>
      </c>
      <c r="K164" s="140">
        <v>2806.2103999999999</v>
      </c>
      <c r="L164" s="145">
        <v>0.02</v>
      </c>
      <c r="M164" s="139" t="s">
        <v>199</v>
      </c>
      <c r="N164" s="129">
        <v>30</v>
      </c>
      <c r="O164" s="129" t="s">
        <v>776</v>
      </c>
      <c r="P164" s="129" t="s">
        <v>229</v>
      </c>
      <c r="Q164" s="129" t="s">
        <v>842</v>
      </c>
      <c r="R164" s="129" t="s">
        <v>876</v>
      </c>
      <c r="S164" s="129" t="s">
        <v>777</v>
      </c>
      <c r="T164" s="129" t="s">
        <v>232</v>
      </c>
      <c r="U164" s="129">
        <v>2</v>
      </c>
      <c r="V164" s="129" t="s">
        <v>233</v>
      </c>
      <c r="W164" s="129">
        <v>18</v>
      </c>
      <c r="X164" s="129" t="s">
        <v>234</v>
      </c>
      <c r="Y164" s="129" t="s">
        <v>232</v>
      </c>
      <c r="Z164" s="129" t="s">
        <v>235</v>
      </c>
      <c r="AA164" s="129" t="s">
        <v>232</v>
      </c>
      <c r="AB164" s="129" t="s">
        <v>199</v>
      </c>
      <c r="AC164" s="129" t="s">
        <v>237</v>
      </c>
      <c r="AD164" s="129" t="s">
        <v>238</v>
      </c>
      <c r="AE164" s="129" t="s">
        <v>844</v>
      </c>
      <c r="AF164" s="129" t="s">
        <v>877</v>
      </c>
      <c r="AG164" s="129" t="s">
        <v>721</v>
      </c>
      <c r="AH164" s="129" t="s">
        <v>241</v>
      </c>
    </row>
    <row r="165" spans="1:34" ht="19.5" customHeight="1" x14ac:dyDescent="0.3">
      <c r="A165" s="139" t="s">
        <v>82</v>
      </c>
      <c r="B165" s="139" t="s">
        <v>83</v>
      </c>
      <c r="C165" s="139" t="s">
        <v>872</v>
      </c>
      <c r="D165" s="139" t="s">
        <v>3785</v>
      </c>
      <c r="E165" s="139" t="s">
        <v>878</v>
      </c>
      <c r="F165" s="139" t="s">
        <v>199</v>
      </c>
      <c r="G165" s="139" t="s">
        <v>879</v>
      </c>
      <c r="H165" s="139" t="s">
        <v>880</v>
      </c>
      <c r="I165" s="139" t="s">
        <v>186</v>
      </c>
      <c r="J165" s="140">
        <v>3505.29</v>
      </c>
      <c r="K165" s="140">
        <v>3435.1842000000001</v>
      </c>
      <c r="L165" s="145">
        <v>0.02</v>
      </c>
      <c r="M165" s="139" t="s">
        <v>199</v>
      </c>
      <c r="N165" s="129">
        <v>30</v>
      </c>
      <c r="O165" s="129" t="s">
        <v>776</v>
      </c>
      <c r="P165" s="129" t="s">
        <v>229</v>
      </c>
      <c r="Q165" s="129" t="s">
        <v>842</v>
      </c>
      <c r="R165" s="129" t="s">
        <v>876</v>
      </c>
      <c r="S165" s="129" t="s">
        <v>777</v>
      </c>
      <c r="T165" s="129" t="s">
        <v>232</v>
      </c>
      <c r="U165" s="129">
        <v>2</v>
      </c>
      <c r="V165" s="129" t="s">
        <v>233</v>
      </c>
      <c r="W165" s="129">
        <v>18</v>
      </c>
      <c r="X165" s="129" t="s">
        <v>234</v>
      </c>
      <c r="Y165" s="129" t="s">
        <v>232</v>
      </c>
      <c r="Z165" s="129" t="s">
        <v>235</v>
      </c>
      <c r="AA165" s="129" t="s">
        <v>232</v>
      </c>
      <c r="AB165" s="129" t="s">
        <v>199</v>
      </c>
      <c r="AC165" s="129" t="s">
        <v>237</v>
      </c>
      <c r="AD165" s="129" t="s">
        <v>238</v>
      </c>
      <c r="AE165" s="129" t="s">
        <v>844</v>
      </c>
      <c r="AF165" s="129" t="s">
        <v>877</v>
      </c>
      <c r="AG165" s="129" t="s">
        <v>721</v>
      </c>
      <c r="AH165" s="129" t="s">
        <v>241</v>
      </c>
    </row>
    <row r="166" spans="1:34" ht="19.5" customHeight="1" x14ac:dyDescent="0.3">
      <c r="A166" s="139" t="s">
        <v>82</v>
      </c>
      <c r="B166" s="139" t="s">
        <v>83</v>
      </c>
      <c r="C166" s="139" t="s">
        <v>872</v>
      </c>
      <c r="D166" s="139" t="s">
        <v>3785</v>
      </c>
      <c r="E166" s="139" t="s">
        <v>881</v>
      </c>
      <c r="F166" s="139" t="s">
        <v>199</v>
      </c>
      <c r="G166" s="139" t="s">
        <v>882</v>
      </c>
      <c r="H166" s="139" t="s">
        <v>883</v>
      </c>
      <c r="I166" s="139" t="s">
        <v>186</v>
      </c>
      <c r="J166" s="140">
        <v>1420.88</v>
      </c>
      <c r="K166" s="140">
        <v>1392.4623999999999</v>
      </c>
      <c r="L166" s="145">
        <v>0.02</v>
      </c>
      <c r="M166" s="139" t="s">
        <v>798</v>
      </c>
      <c r="N166" s="129">
        <v>30</v>
      </c>
      <c r="O166" s="129" t="s">
        <v>776</v>
      </c>
      <c r="P166" s="129" t="s">
        <v>229</v>
      </c>
      <c r="Q166" s="129" t="s">
        <v>842</v>
      </c>
      <c r="R166" s="129" t="s">
        <v>876</v>
      </c>
      <c r="S166" s="129" t="s">
        <v>777</v>
      </c>
      <c r="T166" s="129" t="s">
        <v>232</v>
      </c>
      <c r="U166" s="129">
        <v>1</v>
      </c>
      <c r="V166" s="129" t="s">
        <v>233</v>
      </c>
      <c r="W166" s="129">
        <v>18</v>
      </c>
      <c r="X166" s="129" t="s">
        <v>234</v>
      </c>
      <c r="Y166" s="129" t="s">
        <v>232</v>
      </c>
      <c r="Z166" s="129" t="s">
        <v>235</v>
      </c>
      <c r="AA166" s="129" t="s">
        <v>232</v>
      </c>
      <c r="AB166" s="129" t="s">
        <v>199</v>
      </c>
      <c r="AC166" s="129" t="s">
        <v>237</v>
      </c>
      <c r="AD166" s="129" t="s">
        <v>250</v>
      </c>
      <c r="AE166" s="129" t="s">
        <v>844</v>
      </c>
      <c r="AF166" s="129" t="s">
        <v>877</v>
      </c>
      <c r="AG166" s="129" t="s">
        <v>721</v>
      </c>
      <c r="AH166" s="129" t="s">
        <v>241</v>
      </c>
    </row>
    <row r="167" spans="1:34" ht="19.5" customHeight="1" x14ac:dyDescent="0.3">
      <c r="A167" s="139" t="s">
        <v>82</v>
      </c>
      <c r="B167" s="139" t="s">
        <v>83</v>
      </c>
      <c r="C167" s="139" t="s">
        <v>872</v>
      </c>
      <c r="D167" s="139" t="s">
        <v>3785</v>
      </c>
      <c r="E167" s="139" t="s">
        <v>884</v>
      </c>
      <c r="F167" s="139" t="s">
        <v>199</v>
      </c>
      <c r="G167" s="139" t="s">
        <v>882</v>
      </c>
      <c r="H167" s="139" t="s">
        <v>885</v>
      </c>
      <c r="I167" s="139" t="s">
        <v>186</v>
      </c>
      <c r="J167" s="140">
        <v>1736.85</v>
      </c>
      <c r="K167" s="140">
        <v>1702.1130000000001</v>
      </c>
      <c r="L167" s="145">
        <v>0.02</v>
      </c>
      <c r="M167" s="139" t="s">
        <v>798</v>
      </c>
      <c r="N167" s="129">
        <v>30</v>
      </c>
      <c r="O167" s="129" t="s">
        <v>776</v>
      </c>
      <c r="P167" s="129" t="s">
        <v>229</v>
      </c>
      <c r="Q167" s="129" t="s">
        <v>842</v>
      </c>
      <c r="R167" s="129" t="s">
        <v>876</v>
      </c>
      <c r="S167" s="129" t="s">
        <v>777</v>
      </c>
      <c r="T167" s="129" t="s">
        <v>232</v>
      </c>
      <c r="U167" s="129">
        <v>1</v>
      </c>
      <c r="V167" s="129" t="s">
        <v>233</v>
      </c>
      <c r="W167" s="129">
        <v>18</v>
      </c>
      <c r="X167" s="129" t="s">
        <v>234</v>
      </c>
      <c r="Y167" s="129" t="s">
        <v>232</v>
      </c>
      <c r="Z167" s="129" t="s">
        <v>235</v>
      </c>
      <c r="AA167" s="129" t="s">
        <v>232</v>
      </c>
      <c r="AB167" s="129" t="s">
        <v>199</v>
      </c>
      <c r="AC167" s="129" t="s">
        <v>237</v>
      </c>
      <c r="AD167" s="129" t="s">
        <v>250</v>
      </c>
      <c r="AE167" s="129" t="s">
        <v>844</v>
      </c>
      <c r="AF167" s="129" t="s">
        <v>877</v>
      </c>
      <c r="AG167" s="129" t="s">
        <v>721</v>
      </c>
      <c r="AH167" s="129" t="s">
        <v>241</v>
      </c>
    </row>
    <row r="168" spans="1:34" ht="19.5" customHeight="1" x14ac:dyDescent="0.3">
      <c r="A168" s="139" t="s">
        <v>82</v>
      </c>
      <c r="B168" s="139" t="s">
        <v>83</v>
      </c>
      <c r="C168" s="139" t="s">
        <v>872</v>
      </c>
      <c r="D168" s="139" t="s">
        <v>3785</v>
      </c>
      <c r="E168" s="139" t="s">
        <v>886</v>
      </c>
      <c r="F168" s="139" t="s">
        <v>199</v>
      </c>
      <c r="G168" s="139" t="s">
        <v>882</v>
      </c>
      <c r="H168" s="139" t="s">
        <v>887</v>
      </c>
      <c r="I168" s="139" t="s">
        <v>186</v>
      </c>
      <c r="J168" s="140">
        <v>2941.48</v>
      </c>
      <c r="K168" s="140">
        <v>2882.6504</v>
      </c>
      <c r="L168" s="145">
        <v>0.02</v>
      </c>
      <c r="M168" s="139" t="s">
        <v>798</v>
      </c>
      <c r="N168" s="129">
        <v>30</v>
      </c>
      <c r="O168" s="129" t="s">
        <v>776</v>
      </c>
      <c r="P168" s="129" t="s">
        <v>229</v>
      </c>
      <c r="Q168" s="129" t="s">
        <v>842</v>
      </c>
      <c r="R168" s="129" t="s">
        <v>876</v>
      </c>
      <c r="S168" s="129" t="s">
        <v>777</v>
      </c>
      <c r="T168" s="129" t="s">
        <v>232</v>
      </c>
      <c r="U168" s="129">
        <v>2</v>
      </c>
      <c r="V168" s="129" t="s">
        <v>233</v>
      </c>
      <c r="W168" s="129">
        <v>18</v>
      </c>
      <c r="X168" s="129" t="s">
        <v>234</v>
      </c>
      <c r="Y168" s="129" t="s">
        <v>232</v>
      </c>
      <c r="Z168" s="129" t="s">
        <v>235</v>
      </c>
      <c r="AA168" s="129" t="s">
        <v>232</v>
      </c>
      <c r="AB168" s="129" t="s">
        <v>199</v>
      </c>
      <c r="AC168" s="129" t="s">
        <v>237</v>
      </c>
      <c r="AD168" s="129" t="s">
        <v>250</v>
      </c>
      <c r="AE168" s="129" t="s">
        <v>844</v>
      </c>
      <c r="AF168" s="129" t="s">
        <v>877</v>
      </c>
      <c r="AG168" s="129" t="s">
        <v>721</v>
      </c>
      <c r="AH168" s="129" t="s">
        <v>241</v>
      </c>
    </row>
    <row r="169" spans="1:34" ht="19.5" customHeight="1" x14ac:dyDescent="0.3">
      <c r="A169" s="139" t="s">
        <v>82</v>
      </c>
      <c r="B169" s="139" t="s">
        <v>83</v>
      </c>
      <c r="C169" s="139" t="s">
        <v>872</v>
      </c>
      <c r="D169" s="139" t="s">
        <v>3785</v>
      </c>
      <c r="E169" s="139" t="s">
        <v>888</v>
      </c>
      <c r="F169" s="139" t="s">
        <v>199</v>
      </c>
      <c r="G169" s="139" t="s">
        <v>882</v>
      </c>
      <c r="H169" s="139" t="s">
        <v>889</v>
      </c>
      <c r="I169" s="139" t="s">
        <v>186</v>
      </c>
      <c r="J169" s="140">
        <v>3454.93</v>
      </c>
      <c r="K169" s="140">
        <v>3385.8314</v>
      </c>
      <c r="L169" s="145">
        <v>0.02</v>
      </c>
      <c r="M169" s="139" t="s">
        <v>798</v>
      </c>
      <c r="N169" s="129">
        <v>30</v>
      </c>
      <c r="O169" s="129" t="s">
        <v>776</v>
      </c>
      <c r="P169" s="129" t="s">
        <v>229</v>
      </c>
      <c r="Q169" s="129" t="s">
        <v>842</v>
      </c>
      <c r="R169" s="129" t="s">
        <v>876</v>
      </c>
      <c r="S169" s="129" t="s">
        <v>777</v>
      </c>
      <c r="T169" s="129" t="s">
        <v>232</v>
      </c>
      <c r="U169" s="129">
        <v>2</v>
      </c>
      <c r="V169" s="129" t="s">
        <v>233</v>
      </c>
      <c r="W169" s="129">
        <v>18</v>
      </c>
      <c r="X169" s="129" t="s">
        <v>234</v>
      </c>
      <c r="Y169" s="129" t="s">
        <v>232</v>
      </c>
      <c r="Z169" s="129" t="s">
        <v>235</v>
      </c>
      <c r="AA169" s="129" t="s">
        <v>232</v>
      </c>
      <c r="AB169" s="129" t="s">
        <v>199</v>
      </c>
      <c r="AC169" s="129" t="s">
        <v>237</v>
      </c>
      <c r="AD169" s="129" t="s">
        <v>250</v>
      </c>
      <c r="AE169" s="129" t="s">
        <v>844</v>
      </c>
      <c r="AF169" s="129" t="s">
        <v>877</v>
      </c>
      <c r="AG169" s="129" t="s">
        <v>721</v>
      </c>
      <c r="AH169" s="129" t="s">
        <v>241</v>
      </c>
    </row>
    <row r="170" spans="1:34" ht="19.5" customHeight="1" x14ac:dyDescent="0.3">
      <c r="A170" s="139" t="s">
        <v>82</v>
      </c>
      <c r="B170" s="139" t="s">
        <v>83</v>
      </c>
      <c r="C170" s="139" t="s">
        <v>872</v>
      </c>
      <c r="D170" s="139" t="s">
        <v>3785</v>
      </c>
      <c r="E170" s="139" t="s">
        <v>890</v>
      </c>
      <c r="F170" s="139" t="s">
        <v>199</v>
      </c>
      <c r="G170" s="139" t="s">
        <v>882</v>
      </c>
      <c r="H170" s="139" t="s">
        <v>891</v>
      </c>
      <c r="I170" s="139" t="s">
        <v>186</v>
      </c>
      <c r="J170" s="140">
        <v>2072.56</v>
      </c>
      <c r="K170" s="140">
        <v>2031.1088</v>
      </c>
      <c r="L170" s="145">
        <v>0.02</v>
      </c>
      <c r="M170" s="139" t="s">
        <v>798</v>
      </c>
      <c r="N170" s="129">
        <v>30</v>
      </c>
      <c r="O170" s="129" t="s">
        <v>776</v>
      </c>
      <c r="P170" s="129" t="s">
        <v>229</v>
      </c>
      <c r="Q170" s="129" t="s">
        <v>842</v>
      </c>
      <c r="R170" s="129" t="s">
        <v>876</v>
      </c>
      <c r="S170" s="129" t="s">
        <v>777</v>
      </c>
      <c r="T170" s="129" t="s">
        <v>232</v>
      </c>
      <c r="U170" s="129">
        <v>1</v>
      </c>
      <c r="V170" s="129" t="s">
        <v>233</v>
      </c>
      <c r="W170" s="129">
        <v>18</v>
      </c>
      <c r="X170" s="129" t="s">
        <v>234</v>
      </c>
      <c r="Y170" s="129" t="s">
        <v>232</v>
      </c>
      <c r="Z170" s="129" t="s">
        <v>235</v>
      </c>
      <c r="AA170" s="129" t="s">
        <v>232</v>
      </c>
      <c r="AB170" s="129" t="s">
        <v>199</v>
      </c>
      <c r="AC170" s="129" t="s">
        <v>237</v>
      </c>
      <c r="AD170" s="129" t="s">
        <v>238</v>
      </c>
      <c r="AE170" s="129" t="s">
        <v>844</v>
      </c>
      <c r="AF170" s="129" t="s">
        <v>877</v>
      </c>
      <c r="AG170" s="129" t="s">
        <v>721</v>
      </c>
      <c r="AH170" s="129" t="s">
        <v>241</v>
      </c>
    </row>
    <row r="171" spans="1:34" ht="19.5" customHeight="1" x14ac:dyDescent="0.3">
      <c r="A171" s="139" t="s">
        <v>82</v>
      </c>
      <c r="B171" s="139" t="s">
        <v>83</v>
      </c>
      <c r="C171" s="139" t="s">
        <v>872</v>
      </c>
      <c r="D171" s="139" t="s">
        <v>3785</v>
      </c>
      <c r="E171" s="139" t="s">
        <v>892</v>
      </c>
      <c r="F171" s="139" t="s">
        <v>199</v>
      </c>
      <c r="G171" s="139" t="s">
        <v>882</v>
      </c>
      <c r="H171" s="139" t="s">
        <v>893</v>
      </c>
      <c r="I171" s="139" t="s">
        <v>186</v>
      </c>
      <c r="J171" s="140">
        <v>2511.96</v>
      </c>
      <c r="K171" s="140">
        <v>2461.7208000000001</v>
      </c>
      <c r="L171" s="145">
        <v>0.02</v>
      </c>
      <c r="M171" s="139" t="s">
        <v>798</v>
      </c>
      <c r="N171" s="129">
        <v>30</v>
      </c>
      <c r="O171" s="129" t="s">
        <v>776</v>
      </c>
      <c r="P171" s="129" t="s">
        <v>229</v>
      </c>
      <c r="Q171" s="129" t="s">
        <v>842</v>
      </c>
      <c r="R171" s="129" t="s">
        <v>876</v>
      </c>
      <c r="S171" s="129" t="s">
        <v>777</v>
      </c>
      <c r="T171" s="129" t="s">
        <v>232</v>
      </c>
      <c r="U171" s="129">
        <v>1</v>
      </c>
      <c r="V171" s="129" t="s">
        <v>233</v>
      </c>
      <c r="W171" s="129">
        <v>18</v>
      </c>
      <c r="X171" s="129" t="s">
        <v>234</v>
      </c>
      <c r="Y171" s="129" t="s">
        <v>232</v>
      </c>
      <c r="Z171" s="129" t="s">
        <v>235</v>
      </c>
      <c r="AA171" s="129" t="s">
        <v>232</v>
      </c>
      <c r="AB171" s="129" t="s">
        <v>199</v>
      </c>
      <c r="AC171" s="129" t="s">
        <v>237</v>
      </c>
      <c r="AD171" s="129" t="s">
        <v>238</v>
      </c>
      <c r="AE171" s="129" t="s">
        <v>844</v>
      </c>
      <c r="AF171" s="129" t="s">
        <v>877</v>
      </c>
      <c r="AG171" s="129" t="s">
        <v>721</v>
      </c>
      <c r="AH171" s="129" t="s">
        <v>241</v>
      </c>
    </row>
    <row r="172" spans="1:34" ht="19.5" customHeight="1" x14ac:dyDescent="0.3">
      <c r="A172" s="139" t="s">
        <v>82</v>
      </c>
      <c r="B172" s="139" t="s">
        <v>83</v>
      </c>
      <c r="C172" s="139" t="s">
        <v>872</v>
      </c>
      <c r="D172" s="139" t="s">
        <v>3785</v>
      </c>
      <c r="E172" s="139" t="s">
        <v>894</v>
      </c>
      <c r="F172" s="139" t="s">
        <v>199</v>
      </c>
      <c r="G172" s="139" t="s">
        <v>882</v>
      </c>
      <c r="H172" s="139" t="s">
        <v>895</v>
      </c>
      <c r="I172" s="139" t="s">
        <v>186</v>
      </c>
      <c r="J172" s="140">
        <v>3494.43</v>
      </c>
      <c r="K172" s="140">
        <v>3424.5414000000001</v>
      </c>
      <c r="L172" s="145">
        <v>0.02</v>
      </c>
      <c r="M172" s="139" t="s">
        <v>798</v>
      </c>
      <c r="N172" s="129">
        <v>30</v>
      </c>
      <c r="O172" s="129" t="s">
        <v>776</v>
      </c>
      <c r="P172" s="129" t="s">
        <v>229</v>
      </c>
      <c r="Q172" s="129" t="s">
        <v>842</v>
      </c>
      <c r="R172" s="129" t="s">
        <v>876</v>
      </c>
      <c r="S172" s="129" t="s">
        <v>777</v>
      </c>
      <c r="T172" s="129" t="s">
        <v>232</v>
      </c>
      <c r="U172" s="129">
        <v>2</v>
      </c>
      <c r="V172" s="129" t="s">
        <v>233</v>
      </c>
      <c r="W172" s="129">
        <v>18</v>
      </c>
      <c r="X172" s="129" t="s">
        <v>234</v>
      </c>
      <c r="Y172" s="129" t="s">
        <v>232</v>
      </c>
      <c r="Z172" s="129" t="s">
        <v>235</v>
      </c>
      <c r="AA172" s="129" t="s">
        <v>232</v>
      </c>
      <c r="AB172" s="129" t="s">
        <v>199</v>
      </c>
      <c r="AC172" s="129" t="s">
        <v>237</v>
      </c>
      <c r="AD172" s="129" t="s">
        <v>238</v>
      </c>
      <c r="AE172" s="129" t="s">
        <v>844</v>
      </c>
      <c r="AF172" s="129" t="s">
        <v>877</v>
      </c>
      <c r="AG172" s="129" t="s">
        <v>721</v>
      </c>
      <c r="AH172" s="129" t="s">
        <v>241</v>
      </c>
    </row>
    <row r="173" spans="1:34" ht="19.5" customHeight="1" x14ac:dyDescent="0.3">
      <c r="A173" s="139" t="s">
        <v>82</v>
      </c>
      <c r="B173" s="139" t="s">
        <v>83</v>
      </c>
      <c r="C173" s="139" t="s">
        <v>872</v>
      </c>
      <c r="D173" s="139" t="s">
        <v>3785</v>
      </c>
      <c r="E173" s="139" t="s">
        <v>896</v>
      </c>
      <c r="F173" s="139" t="s">
        <v>199</v>
      </c>
      <c r="G173" s="139" t="s">
        <v>882</v>
      </c>
      <c r="H173" s="139" t="s">
        <v>897</v>
      </c>
      <c r="I173" s="139" t="s">
        <v>186</v>
      </c>
      <c r="J173" s="140">
        <v>4131.3</v>
      </c>
      <c r="K173" s="140">
        <v>4048.674</v>
      </c>
      <c r="L173" s="145">
        <v>0.02</v>
      </c>
      <c r="M173" s="139" t="s">
        <v>798</v>
      </c>
      <c r="N173" s="129">
        <v>30</v>
      </c>
      <c r="O173" s="129" t="s">
        <v>776</v>
      </c>
      <c r="P173" s="129" t="s">
        <v>229</v>
      </c>
      <c r="Q173" s="129" t="s">
        <v>842</v>
      </c>
      <c r="R173" s="129" t="s">
        <v>876</v>
      </c>
      <c r="S173" s="129" t="s">
        <v>777</v>
      </c>
      <c r="T173" s="129" t="s">
        <v>232</v>
      </c>
      <c r="U173" s="129">
        <v>2</v>
      </c>
      <c r="V173" s="129" t="s">
        <v>233</v>
      </c>
      <c r="W173" s="129">
        <v>18</v>
      </c>
      <c r="X173" s="129" t="s">
        <v>234</v>
      </c>
      <c r="Y173" s="129" t="s">
        <v>232</v>
      </c>
      <c r="Z173" s="129" t="s">
        <v>235</v>
      </c>
      <c r="AA173" s="129" t="s">
        <v>232</v>
      </c>
      <c r="AB173" s="129" t="s">
        <v>199</v>
      </c>
      <c r="AC173" s="129" t="s">
        <v>237</v>
      </c>
      <c r="AD173" s="129" t="s">
        <v>238</v>
      </c>
      <c r="AE173" s="129" t="s">
        <v>844</v>
      </c>
      <c r="AF173" s="129" t="s">
        <v>877</v>
      </c>
      <c r="AG173" s="129" t="s">
        <v>721</v>
      </c>
      <c r="AH173" s="129" t="s">
        <v>241</v>
      </c>
    </row>
    <row r="174" spans="1:34" ht="19.5" customHeight="1" x14ac:dyDescent="0.3">
      <c r="A174" s="139" t="s">
        <v>82</v>
      </c>
      <c r="B174" s="139" t="s">
        <v>83</v>
      </c>
      <c r="C174" s="139" t="s">
        <v>872</v>
      </c>
      <c r="D174" s="139" t="s">
        <v>3785</v>
      </c>
      <c r="E174" s="139" t="s">
        <v>898</v>
      </c>
      <c r="F174" s="139" t="s">
        <v>199</v>
      </c>
      <c r="G174" s="139" t="s">
        <v>882</v>
      </c>
      <c r="H174" s="139" t="s">
        <v>899</v>
      </c>
      <c r="I174" s="139" t="s">
        <v>186</v>
      </c>
      <c r="J174" s="140">
        <v>4713.87</v>
      </c>
      <c r="K174" s="140">
        <v>4619.5925999999999</v>
      </c>
      <c r="L174" s="145">
        <v>0.02</v>
      </c>
      <c r="M174" s="139" t="s">
        <v>798</v>
      </c>
      <c r="N174" s="129">
        <v>30</v>
      </c>
      <c r="O174" s="129" t="s">
        <v>776</v>
      </c>
      <c r="P174" s="129" t="s">
        <v>229</v>
      </c>
      <c r="Q174" s="129" t="s">
        <v>842</v>
      </c>
      <c r="R174" s="129" t="s">
        <v>876</v>
      </c>
      <c r="S174" s="129" t="s">
        <v>777</v>
      </c>
      <c r="T174" s="129" t="s">
        <v>232</v>
      </c>
      <c r="U174" s="129">
        <v>2</v>
      </c>
      <c r="V174" s="129" t="s">
        <v>233</v>
      </c>
      <c r="W174" s="129">
        <v>18</v>
      </c>
      <c r="X174" s="129" t="s">
        <v>234</v>
      </c>
      <c r="Y174" s="129" t="s">
        <v>232</v>
      </c>
      <c r="Z174" s="129" t="s">
        <v>235</v>
      </c>
      <c r="AA174" s="129" t="s">
        <v>232</v>
      </c>
      <c r="AB174" s="129" t="s">
        <v>199</v>
      </c>
      <c r="AC174" s="129" t="s">
        <v>237</v>
      </c>
      <c r="AD174" s="129" t="s">
        <v>238</v>
      </c>
      <c r="AE174" s="129" t="s">
        <v>848</v>
      </c>
      <c r="AF174" s="129" t="s">
        <v>877</v>
      </c>
      <c r="AG174" s="129" t="s">
        <v>721</v>
      </c>
      <c r="AH174" s="129" t="s">
        <v>241</v>
      </c>
    </row>
    <row r="175" spans="1:34" ht="19.5" customHeight="1" x14ac:dyDescent="0.3">
      <c r="A175" s="139" t="s">
        <v>82</v>
      </c>
      <c r="B175" s="139" t="s">
        <v>83</v>
      </c>
      <c r="C175" s="139" t="s">
        <v>872</v>
      </c>
      <c r="D175" s="139" t="s">
        <v>3785</v>
      </c>
      <c r="E175" s="139" t="s">
        <v>900</v>
      </c>
      <c r="F175" s="139" t="s">
        <v>199</v>
      </c>
      <c r="G175" s="139" t="s">
        <v>882</v>
      </c>
      <c r="H175" s="139" t="s">
        <v>901</v>
      </c>
      <c r="I175" s="139" t="s">
        <v>186</v>
      </c>
      <c r="J175" s="140">
        <v>5493.92</v>
      </c>
      <c r="K175" s="140">
        <v>5384.0415999999996</v>
      </c>
      <c r="L175" s="145">
        <v>0.02</v>
      </c>
      <c r="M175" s="139" t="s">
        <v>798</v>
      </c>
      <c r="N175" s="129">
        <v>30</v>
      </c>
      <c r="O175" s="129" t="s">
        <v>776</v>
      </c>
      <c r="P175" s="129" t="s">
        <v>229</v>
      </c>
      <c r="Q175" s="129" t="s">
        <v>842</v>
      </c>
      <c r="R175" s="129" t="s">
        <v>876</v>
      </c>
      <c r="S175" s="129" t="s">
        <v>777</v>
      </c>
      <c r="T175" s="129" t="s">
        <v>232</v>
      </c>
      <c r="U175" s="129">
        <v>2</v>
      </c>
      <c r="V175" s="129" t="s">
        <v>233</v>
      </c>
      <c r="W175" s="129">
        <v>18</v>
      </c>
      <c r="X175" s="129" t="s">
        <v>234</v>
      </c>
      <c r="Y175" s="129" t="s">
        <v>232</v>
      </c>
      <c r="Z175" s="129" t="s">
        <v>235</v>
      </c>
      <c r="AA175" s="129" t="s">
        <v>232</v>
      </c>
      <c r="AB175" s="129" t="s">
        <v>199</v>
      </c>
      <c r="AC175" s="129" t="s">
        <v>237</v>
      </c>
      <c r="AD175" s="129" t="s">
        <v>238</v>
      </c>
      <c r="AE175" s="129" t="s">
        <v>848</v>
      </c>
      <c r="AF175" s="129" t="s">
        <v>877</v>
      </c>
      <c r="AG175" s="129" t="s">
        <v>721</v>
      </c>
      <c r="AH175" s="129" t="s">
        <v>241</v>
      </c>
    </row>
    <row r="176" spans="1:34" ht="19.5" customHeight="1" x14ac:dyDescent="0.3">
      <c r="A176" s="139" t="s">
        <v>82</v>
      </c>
      <c r="B176" s="139" t="s">
        <v>83</v>
      </c>
      <c r="C176" s="139" t="s">
        <v>872</v>
      </c>
      <c r="D176" s="139" t="s">
        <v>3785</v>
      </c>
      <c r="E176" s="139" t="s">
        <v>902</v>
      </c>
      <c r="F176" s="139" t="s">
        <v>199</v>
      </c>
      <c r="G176" s="139" t="s">
        <v>882</v>
      </c>
      <c r="H176" s="139" t="s">
        <v>903</v>
      </c>
      <c r="I176" s="139" t="s">
        <v>186</v>
      </c>
      <c r="J176" s="140">
        <v>1623.29</v>
      </c>
      <c r="K176" s="140">
        <v>1590.8242</v>
      </c>
      <c r="L176" s="145">
        <v>0.02</v>
      </c>
      <c r="M176" s="139" t="s">
        <v>798</v>
      </c>
      <c r="N176" s="129">
        <v>30</v>
      </c>
      <c r="O176" s="129" t="s">
        <v>776</v>
      </c>
      <c r="P176" s="129" t="s">
        <v>229</v>
      </c>
      <c r="Q176" s="129" t="s">
        <v>904</v>
      </c>
      <c r="R176" s="129" t="s">
        <v>905</v>
      </c>
      <c r="S176" s="129" t="s">
        <v>777</v>
      </c>
      <c r="T176" s="129" t="s">
        <v>232</v>
      </c>
      <c r="U176" s="129">
        <v>1</v>
      </c>
      <c r="V176" s="129" t="s">
        <v>233</v>
      </c>
      <c r="W176" s="129">
        <v>18</v>
      </c>
      <c r="X176" s="129" t="s">
        <v>234</v>
      </c>
      <c r="Y176" s="129" t="s">
        <v>232</v>
      </c>
      <c r="Z176" s="129" t="s">
        <v>235</v>
      </c>
      <c r="AA176" s="129" t="s">
        <v>232</v>
      </c>
      <c r="AB176" s="129" t="s">
        <v>199</v>
      </c>
      <c r="AC176" s="129" t="s">
        <v>237</v>
      </c>
      <c r="AD176" s="129" t="s">
        <v>250</v>
      </c>
      <c r="AE176" s="129" t="s">
        <v>848</v>
      </c>
      <c r="AF176" s="129" t="s">
        <v>877</v>
      </c>
      <c r="AG176" s="129" t="s">
        <v>721</v>
      </c>
      <c r="AH176" s="129" t="s">
        <v>241</v>
      </c>
    </row>
    <row r="177" spans="1:34" ht="19.5" customHeight="1" x14ac:dyDescent="0.3">
      <c r="A177" s="139" t="s">
        <v>82</v>
      </c>
      <c r="B177" s="139" t="s">
        <v>83</v>
      </c>
      <c r="C177" s="139" t="s">
        <v>872</v>
      </c>
      <c r="D177" s="139" t="s">
        <v>3785</v>
      </c>
      <c r="E177" s="139" t="s">
        <v>906</v>
      </c>
      <c r="F177" s="139" t="s">
        <v>199</v>
      </c>
      <c r="G177" s="139" t="s">
        <v>882</v>
      </c>
      <c r="H177" s="139" t="s">
        <v>907</v>
      </c>
      <c r="I177" s="139" t="s">
        <v>186</v>
      </c>
      <c r="J177" s="140">
        <v>1944.2</v>
      </c>
      <c r="K177" s="140">
        <v>1905.316</v>
      </c>
      <c r="L177" s="145">
        <v>0.02</v>
      </c>
      <c r="M177" s="139" t="s">
        <v>798</v>
      </c>
      <c r="N177" s="129">
        <v>30</v>
      </c>
      <c r="O177" s="129" t="s">
        <v>776</v>
      </c>
      <c r="P177" s="129" t="s">
        <v>229</v>
      </c>
      <c r="Q177" s="129" t="s">
        <v>904</v>
      </c>
      <c r="R177" s="129" t="s">
        <v>905</v>
      </c>
      <c r="S177" s="129" t="s">
        <v>777</v>
      </c>
      <c r="T177" s="129" t="s">
        <v>232</v>
      </c>
      <c r="U177" s="129">
        <v>1</v>
      </c>
      <c r="V177" s="129" t="s">
        <v>233</v>
      </c>
      <c r="W177" s="129">
        <v>18</v>
      </c>
      <c r="X177" s="129" t="s">
        <v>234</v>
      </c>
      <c r="Y177" s="129" t="s">
        <v>232</v>
      </c>
      <c r="Z177" s="129" t="s">
        <v>235</v>
      </c>
      <c r="AA177" s="129" t="s">
        <v>232</v>
      </c>
      <c r="AB177" s="129" t="s">
        <v>199</v>
      </c>
      <c r="AC177" s="129" t="s">
        <v>237</v>
      </c>
      <c r="AD177" s="129" t="s">
        <v>250</v>
      </c>
      <c r="AE177" s="129" t="s">
        <v>848</v>
      </c>
      <c r="AF177" s="129" t="s">
        <v>877</v>
      </c>
      <c r="AG177" s="129" t="s">
        <v>721</v>
      </c>
      <c r="AH177" s="129" t="s">
        <v>241</v>
      </c>
    </row>
    <row r="178" spans="1:34" ht="19.5" customHeight="1" x14ac:dyDescent="0.3">
      <c r="A178" s="139" t="s">
        <v>82</v>
      </c>
      <c r="B178" s="139" t="s">
        <v>83</v>
      </c>
      <c r="C178" s="139" t="s">
        <v>872</v>
      </c>
      <c r="D178" s="139" t="s">
        <v>3785</v>
      </c>
      <c r="E178" s="139" t="s">
        <v>908</v>
      </c>
      <c r="F178" s="139" t="s">
        <v>199</v>
      </c>
      <c r="G178" s="139" t="s">
        <v>882</v>
      </c>
      <c r="H178" s="139" t="s">
        <v>909</v>
      </c>
      <c r="I178" s="139" t="s">
        <v>186</v>
      </c>
      <c r="J178" s="140">
        <v>3346.32</v>
      </c>
      <c r="K178" s="140">
        <v>3279.3935999999999</v>
      </c>
      <c r="L178" s="145">
        <v>0.02</v>
      </c>
      <c r="M178" s="139" t="s">
        <v>798</v>
      </c>
      <c r="N178" s="129">
        <v>30</v>
      </c>
      <c r="O178" s="129" t="s">
        <v>776</v>
      </c>
      <c r="P178" s="129" t="s">
        <v>229</v>
      </c>
      <c r="Q178" s="129" t="s">
        <v>904</v>
      </c>
      <c r="R178" s="129" t="s">
        <v>905</v>
      </c>
      <c r="S178" s="129" t="s">
        <v>777</v>
      </c>
      <c r="T178" s="129" t="s">
        <v>232</v>
      </c>
      <c r="U178" s="129">
        <v>2</v>
      </c>
      <c r="V178" s="129" t="s">
        <v>233</v>
      </c>
      <c r="W178" s="129">
        <v>18</v>
      </c>
      <c r="X178" s="129" t="s">
        <v>234</v>
      </c>
      <c r="Y178" s="129" t="s">
        <v>232</v>
      </c>
      <c r="Z178" s="129" t="s">
        <v>235</v>
      </c>
      <c r="AA178" s="129" t="s">
        <v>232</v>
      </c>
      <c r="AB178" s="129" t="s">
        <v>199</v>
      </c>
      <c r="AC178" s="129" t="s">
        <v>237</v>
      </c>
      <c r="AD178" s="129" t="s">
        <v>250</v>
      </c>
      <c r="AE178" s="129" t="s">
        <v>848</v>
      </c>
      <c r="AF178" s="129" t="s">
        <v>877</v>
      </c>
      <c r="AG178" s="129" t="s">
        <v>721</v>
      </c>
      <c r="AH178" s="129" t="s">
        <v>241</v>
      </c>
    </row>
    <row r="179" spans="1:34" ht="19.5" customHeight="1" x14ac:dyDescent="0.3">
      <c r="A179" s="139" t="s">
        <v>82</v>
      </c>
      <c r="B179" s="139" t="s">
        <v>83</v>
      </c>
      <c r="C179" s="139" t="s">
        <v>872</v>
      </c>
      <c r="D179" s="139" t="s">
        <v>3785</v>
      </c>
      <c r="E179" s="139" t="s">
        <v>910</v>
      </c>
      <c r="F179" s="139" t="s">
        <v>199</v>
      </c>
      <c r="G179" s="139" t="s">
        <v>882</v>
      </c>
      <c r="H179" s="139" t="s">
        <v>911</v>
      </c>
      <c r="I179" s="139" t="s">
        <v>186</v>
      </c>
      <c r="J179" s="140">
        <v>3859.77</v>
      </c>
      <c r="K179" s="140">
        <v>3782.5745999999999</v>
      </c>
      <c r="L179" s="145">
        <v>0.02</v>
      </c>
      <c r="M179" s="139" t="s">
        <v>798</v>
      </c>
      <c r="N179" s="129">
        <v>30</v>
      </c>
      <c r="O179" s="129" t="s">
        <v>776</v>
      </c>
      <c r="P179" s="129" t="s">
        <v>229</v>
      </c>
      <c r="Q179" s="129" t="s">
        <v>904</v>
      </c>
      <c r="R179" s="129" t="s">
        <v>905</v>
      </c>
      <c r="S179" s="129" t="s">
        <v>777</v>
      </c>
      <c r="T179" s="129" t="s">
        <v>232</v>
      </c>
      <c r="U179" s="129">
        <v>2</v>
      </c>
      <c r="V179" s="129" t="s">
        <v>233</v>
      </c>
      <c r="W179" s="129">
        <v>18</v>
      </c>
      <c r="X179" s="129" t="s">
        <v>234</v>
      </c>
      <c r="Y179" s="129" t="s">
        <v>232</v>
      </c>
      <c r="Z179" s="129" t="s">
        <v>235</v>
      </c>
      <c r="AA179" s="129" t="s">
        <v>232</v>
      </c>
      <c r="AB179" s="129" t="s">
        <v>199</v>
      </c>
      <c r="AC179" s="129" t="s">
        <v>237</v>
      </c>
      <c r="AD179" s="129" t="s">
        <v>250</v>
      </c>
      <c r="AE179" s="129" t="s">
        <v>848</v>
      </c>
      <c r="AF179" s="129" t="s">
        <v>877</v>
      </c>
      <c r="AG179" s="129" t="s">
        <v>721</v>
      </c>
      <c r="AH179" s="129" t="s">
        <v>241</v>
      </c>
    </row>
    <row r="180" spans="1:34" ht="19.5" customHeight="1" x14ac:dyDescent="0.3">
      <c r="A180" s="139" t="s">
        <v>82</v>
      </c>
      <c r="B180" s="139" t="s">
        <v>83</v>
      </c>
      <c r="C180" s="139" t="s">
        <v>872</v>
      </c>
      <c r="D180" s="139" t="s">
        <v>3785</v>
      </c>
      <c r="E180" s="139" t="s">
        <v>912</v>
      </c>
      <c r="F180" s="139" t="s">
        <v>199</v>
      </c>
      <c r="G180" s="139" t="s">
        <v>882</v>
      </c>
      <c r="H180" s="139" t="s">
        <v>913</v>
      </c>
      <c r="I180" s="139" t="s">
        <v>186</v>
      </c>
      <c r="J180" s="140">
        <v>2274.98</v>
      </c>
      <c r="K180" s="140">
        <v>2229.4803999999999</v>
      </c>
      <c r="L180" s="145">
        <v>0.02</v>
      </c>
      <c r="M180" s="139" t="s">
        <v>798</v>
      </c>
      <c r="N180" s="129">
        <v>30</v>
      </c>
      <c r="O180" s="129" t="s">
        <v>776</v>
      </c>
      <c r="P180" s="129" t="s">
        <v>229</v>
      </c>
      <c r="Q180" s="129" t="s">
        <v>904</v>
      </c>
      <c r="R180" s="129" t="s">
        <v>905</v>
      </c>
      <c r="S180" s="129" t="s">
        <v>777</v>
      </c>
      <c r="T180" s="129" t="s">
        <v>232</v>
      </c>
      <c r="U180" s="129">
        <v>1</v>
      </c>
      <c r="V180" s="129" t="s">
        <v>233</v>
      </c>
      <c r="W180" s="129">
        <v>18</v>
      </c>
      <c r="X180" s="129" t="s">
        <v>234</v>
      </c>
      <c r="Y180" s="129" t="s">
        <v>232</v>
      </c>
      <c r="Z180" s="129" t="s">
        <v>235</v>
      </c>
      <c r="AA180" s="129" t="s">
        <v>232</v>
      </c>
      <c r="AB180" s="129" t="s">
        <v>199</v>
      </c>
      <c r="AC180" s="129" t="s">
        <v>237</v>
      </c>
      <c r="AD180" s="129" t="s">
        <v>238</v>
      </c>
      <c r="AE180" s="129" t="s">
        <v>848</v>
      </c>
      <c r="AF180" s="129" t="s">
        <v>877</v>
      </c>
      <c r="AG180" s="129" t="s">
        <v>721</v>
      </c>
      <c r="AH180" s="129" t="s">
        <v>241</v>
      </c>
    </row>
    <row r="181" spans="1:34" ht="19.5" customHeight="1" x14ac:dyDescent="0.3">
      <c r="A181" s="139" t="s">
        <v>82</v>
      </c>
      <c r="B181" s="139" t="s">
        <v>83</v>
      </c>
      <c r="C181" s="139" t="s">
        <v>872</v>
      </c>
      <c r="D181" s="139" t="s">
        <v>3785</v>
      </c>
      <c r="E181" s="139" t="s">
        <v>914</v>
      </c>
      <c r="F181" s="139" t="s">
        <v>199</v>
      </c>
      <c r="G181" s="139" t="s">
        <v>882</v>
      </c>
      <c r="H181" s="139" t="s">
        <v>915</v>
      </c>
      <c r="I181" s="139" t="s">
        <v>186</v>
      </c>
      <c r="J181" s="140">
        <v>2714.38</v>
      </c>
      <c r="K181" s="140">
        <v>2660.0924</v>
      </c>
      <c r="L181" s="145">
        <v>0.02</v>
      </c>
      <c r="M181" s="139" t="s">
        <v>798</v>
      </c>
      <c r="N181" s="129">
        <v>30</v>
      </c>
      <c r="O181" s="129" t="s">
        <v>776</v>
      </c>
      <c r="P181" s="129" t="s">
        <v>229</v>
      </c>
      <c r="Q181" s="129" t="s">
        <v>904</v>
      </c>
      <c r="R181" s="129" t="s">
        <v>905</v>
      </c>
      <c r="S181" s="129" t="s">
        <v>777</v>
      </c>
      <c r="T181" s="129" t="s">
        <v>232</v>
      </c>
      <c r="U181" s="129">
        <v>1</v>
      </c>
      <c r="V181" s="129" t="s">
        <v>233</v>
      </c>
      <c r="W181" s="129">
        <v>18</v>
      </c>
      <c r="X181" s="129" t="s">
        <v>234</v>
      </c>
      <c r="Y181" s="129" t="s">
        <v>232</v>
      </c>
      <c r="Z181" s="129" t="s">
        <v>235</v>
      </c>
      <c r="AA181" s="129" t="s">
        <v>232</v>
      </c>
      <c r="AB181" s="129" t="s">
        <v>199</v>
      </c>
      <c r="AC181" s="129" t="s">
        <v>237</v>
      </c>
      <c r="AD181" s="129" t="s">
        <v>238</v>
      </c>
      <c r="AE181" s="129" t="s">
        <v>848</v>
      </c>
      <c r="AF181" s="129" t="s">
        <v>877</v>
      </c>
      <c r="AG181" s="129" t="s">
        <v>721</v>
      </c>
      <c r="AH181" s="129" t="s">
        <v>241</v>
      </c>
    </row>
    <row r="182" spans="1:34" ht="19.5" customHeight="1" x14ac:dyDescent="0.3">
      <c r="A182" s="139" t="s">
        <v>82</v>
      </c>
      <c r="B182" s="139" t="s">
        <v>83</v>
      </c>
      <c r="C182" s="139" t="s">
        <v>872</v>
      </c>
      <c r="D182" s="139" t="s">
        <v>3785</v>
      </c>
      <c r="E182" s="139" t="s">
        <v>916</v>
      </c>
      <c r="F182" s="139" t="s">
        <v>199</v>
      </c>
      <c r="G182" s="139" t="s">
        <v>882</v>
      </c>
      <c r="H182" s="139" t="s">
        <v>917</v>
      </c>
      <c r="I182" s="139" t="s">
        <v>186</v>
      </c>
      <c r="J182" s="140">
        <v>3899.26</v>
      </c>
      <c r="K182" s="140">
        <v>3821.2748000000001</v>
      </c>
      <c r="L182" s="145">
        <v>0.02</v>
      </c>
      <c r="M182" s="139" t="s">
        <v>798</v>
      </c>
      <c r="N182" s="129">
        <v>30</v>
      </c>
      <c r="O182" s="129" t="s">
        <v>776</v>
      </c>
      <c r="P182" s="129" t="s">
        <v>229</v>
      </c>
      <c r="Q182" s="129" t="s">
        <v>904</v>
      </c>
      <c r="R182" s="129" t="s">
        <v>905</v>
      </c>
      <c r="S182" s="129" t="s">
        <v>777</v>
      </c>
      <c r="T182" s="129" t="s">
        <v>232</v>
      </c>
      <c r="U182" s="129">
        <v>2</v>
      </c>
      <c r="V182" s="129" t="s">
        <v>233</v>
      </c>
      <c r="W182" s="129">
        <v>18</v>
      </c>
      <c r="X182" s="129" t="s">
        <v>234</v>
      </c>
      <c r="Y182" s="129" t="s">
        <v>232</v>
      </c>
      <c r="Z182" s="129" t="s">
        <v>235</v>
      </c>
      <c r="AA182" s="129" t="s">
        <v>232</v>
      </c>
      <c r="AB182" s="129" t="s">
        <v>199</v>
      </c>
      <c r="AC182" s="129" t="s">
        <v>237</v>
      </c>
      <c r="AD182" s="129" t="s">
        <v>238</v>
      </c>
      <c r="AE182" s="129" t="s">
        <v>848</v>
      </c>
      <c r="AF182" s="129" t="s">
        <v>877</v>
      </c>
      <c r="AG182" s="129" t="s">
        <v>721</v>
      </c>
      <c r="AH182" s="129" t="s">
        <v>241</v>
      </c>
    </row>
    <row r="183" spans="1:34" ht="19.5" customHeight="1" x14ac:dyDescent="0.3">
      <c r="A183" s="139" t="s">
        <v>82</v>
      </c>
      <c r="B183" s="139" t="s">
        <v>83</v>
      </c>
      <c r="C183" s="139" t="s">
        <v>872</v>
      </c>
      <c r="D183" s="139" t="s">
        <v>3785</v>
      </c>
      <c r="E183" s="139" t="s">
        <v>918</v>
      </c>
      <c r="F183" s="139" t="s">
        <v>199</v>
      </c>
      <c r="G183" s="139" t="s">
        <v>882</v>
      </c>
      <c r="H183" s="139" t="s">
        <v>919</v>
      </c>
      <c r="I183" s="139" t="s">
        <v>186</v>
      </c>
      <c r="J183" s="140">
        <v>4536.1400000000003</v>
      </c>
      <c r="K183" s="140">
        <v>4445.4171999999999</v>
      </c>
      <c r="L183" s="145">
        <v>0.02</v>
      </c>
      <c r="M183" s="139" t="s">
        <v>798</v>
      </c>
      <c r="N183" s="129">
        <v>30</v>
      </c>
      <c r="O183" s="129" t="s">
        <v>776</v>
      </c>
      <c r="P183" s="129" t="s">
        <v>229</v>
      </c>
      <c r="Q183" s="129" t="s">
        <v>904</v>
      </c>
      <c r="R183" s="129" t="s">
        <v>905</v>
      </c>
      <c r="S183" s="129" t="s">
        <v>777</v>
      </c>
      <c r="T183" s="129" t="s">
        <v>232</v>
      </c>
      <c r="U183" s="129">
        <v>2</v>
      </c>
      <c r="V183" s="129" t="s">
        <v>233</v>
      </c>
      <c r="W183" s="129">
        <v>18</v>
      </c>
      <c r="X183" s="129" t="s">
        <v>234</v>
      </c>
      <c r="Y183" s="129" t="s">
        <v>232</v>
      </c>
      <c r="Z183" s="129" t="s">
        <v>235</v>
      </c>
      <c r="AA183" s="129" t="s">
        <v>232</v>
      </c>
      <c r="AB183" s="129" t="s">
        <v>199</v>
      </c>
      <c r="AC183" s="129" t="s">
        <v>237</v>
      </c>
      <c r="AD183" s="129" t="s">
        <v>238</v>
      </c>
      <c r="AE183" s="129" t="s">
        <v>848</v>
      </c>
      <c r="AF183" s="129" t="s">
        <v>877</v>
      </c>
      <c r="AG183" s="129" t="s">
        <v>721</v>
      </c>
      <c r="AH183" s="129" t="s">
        <v>241</v>
      </c>
    </row>
    <row r="184" spans="1:34" ht="19.5" customHeight="1" x14ac:dyDescent="0.3">
      <c r="A184" s="139" t="s">
        <v>82</v>
      </c>
      <c r="B184" s="139" t="s">
        <v>83</v>
      </c>
      <c r="C184" s="139" t="s">
        <v>872</v>
      </c>
      <c r="D184" s="139" t="s">
        <v>3785</v>
      </c>
      <c r="E184" s="139" t="s">
        <v>920</v>
      </c>
      <c r="F184" s="139" t="s">
        <v>199</v>
      </c>
      <c r="G184" s="139" t="s">
        <v>882</v>
      </c>
      <c r="H184" s="139" t="s">
        <v>921</v>
      </c>
      <c r="I184" s="139" t="s">
        <v>186</v>
      </c>
      <c r="J184" s="140">
        <v>5118.71</v>
      </c>
      <c r="K184" s="140">
        <v>5016.3357999999998</v>
      </c>
      <c r="L184" s="145">
        <v>0.02</v>
      </c>
      <c r="M184" s="139" t="s">
        <v>798</v>
      </c>
      <c r="N184" s="129">
        <v>30</v>
      </c>
      <c r="O184" s="129" t="s">
        <v>776</v>
      </c>
      <c r="P184" s="129" t="s">
        <v>229</v>
      </c>
      <c r="Q184" s="129" t="s">
        <v>904</v>
      </c>
      <c r="R184" s="129" t="s">
        <v>905</v>
      </c>
      <c r="S184" s="129" t="s">
        <v>777</v>
      </c>
      <c r="T184" s="129" t="s">
        <v>232</v>
      </c>
      <c r="U184" s="129">
        <v>2</v>
      </c>
      <c r="V184" s="129" t="s">
        <v>233</v>
      </c>
      <c r="W184" s="129">
        <v>18</v>
      </c>
      <c r="X184" s="129" t="s">
        <v>234</v>
      </c>
      <c r="Y184" s="129" t="s">
        <v>232</v>
      </c>
      <c r="Z184" s="129" t="s">
        <v>235</v>
      </c>
      <c r="AA184" s="129" t="s">
        <v>232</v>
      </c>
      <c r="AB184" s="129" t="s">
        <v>199</v>
      </c>
      <c r="AC184" s="129" t="s">
        <v>237</v>
      </c>
      <c r="AD184" s="129" t="s">
        <v>238</v>
      </c>
      <c r="AE184" s="129" t="s">
        <v>848</v>
      </c>
      <c r="AF184" s="129" t="s">
        <v>877</v>
      </c>
      <c r="AG184" s="129" t="s">
        <v>721</v>
      </c>
      <c r="AH184" s="129" t="s">
        <v>241</v>
      </c>
    </row>
    <row r="185" spans="1:34" ht="19.5" customHeight="1" x14ac:dyDescent="0.3">
      <c r="A185" s="139" t="s">
        <v>82</v>
      </c>
      <c r="B185" s="139" t="s">
        <v>83</v>
      </c>
      <c r="C185" s="139" t="s">
        <v>872</v>
      </c>
      <c r="D185" s="139" t="s">
        <v>3785</v>
      </c>
      <c r="E185" s="139" t="s">
        <v>922</v>
      </c>
      <c r="F185" s="139" t="s">
        <v>199</v>
      </c>
      <c r="G185" s="139" t="s">
        <v>882</v>
      </c>
      <c r="H185" s="139" t="s">
        <v>923</v>
      </c>
      <c r="I185" s="139" t="s">
        <v>186</v>
      </c>
      <c r="J185" s="140">
        <v>5898.76</v>
      </c>
      <c r="K185" s="140">
        <v>5780.7848000000004</v>
      </c>
      <c r="L185" s="145">
        <v>0.02</v>
      </c>
      <c r="M185" s="139" t="s">
        <v>798</v>
      </c>
      <c r="N185" s="129">
        <v>30</v>
      </c>
      <c r="O185" s="129" t="s">
        <v>776</v>
      </c>
      <c r="P185" s="129" t="s">
        <v>229</v>
      </c>
      <c r="Q185" s="129" t="s">
        <v>904</v>
      </c>
      <c r="R185" s="129" t="s">
        <v>905</v>
      </c>
      <c r="S185" s="129" t="s">
        <v>777</v>
      </c>
      <c r="T185" s="129" t="s">
        <v>232</v>
      </c>
      <c r="U185" s="129">
        <v>2</v>
      </c>
      <c r="V185" s="129" t="s">
        <v>233</v>
      </c>
      <c r="W185" s="129">
        <v>18</v>
      </c>
      <c r="X185" s="129" t="s">
        <v>234</v>
      </c>
      <c r="Y185" s="129" t="s">
        <v>232</v>
      </c>
      <c r="Z185" s="129" t="s">
        <v>235</v>
      </c>
      <c r="AA185" s="129" t="s">
        <v>232</v>
      </c>
      <c r="AB185" s="129" t="s">
        <v>199</v>
      </c>
      <c r="AC185" s="129" t="s">
        <v>237</v>
      </c>
      <c r="AD185" s="129" t="s">
        <v>238</v>
      </c>
      <c r="AE185" s="129" t="s">
        <v>848</v>
      </c>
      <c r="AF185" s="129" t="s">
        <v>877</v>
      </c>
      <c r="AG185" s="129" t="s">
        <v>721</v>
      </c>
      <c r="AH185" s="129" t="s">
        <v>241</v>
      </c>
    </row>
    <row r="186" spans="1:34" ht="19.5" customHeight="1" x14ac:dyDescent="0.3">
      <c r="A186" s="139" t="s">
        <v>82</v>
      </c>
      <c r="B186" s="139" t="s">
        <v>83</v>
      </c>
      <c r="C186" s="139" t="s">
        <v>872</v>
      </c>
      <c r="D186" s="139" t="s">
        <v>3785</v>
      </c>
      <c r="E186" s="139" t="s">
        <v>924</v>
      </c>
      <c r="F186" s="139" t="s">
        <v>199</v>
      </c>
      <c r="G186" s="139" t="s">
        <v>882</v>
      </c>
      <c r="H186" s="139" t="s">
        <v>925</v>
      </c>
      <c r="I186" s="139" t="s">
        <v>186</v>
      </c>
      <c r="J186" s="140">
        <v>3209.07</v>
      </c>
      <c r="K186" s="140">
        <v>3144.8886000000002</v>
      </c>
      <c r="L186" s="145">
        <v>0.02</v>
      </c>
      <c r="M186" s="139" t="s">
        <v>798</v>
      </c>
      <c r="N186" s="129">
        <v>30</v>
      </c>
      <c r="O186" s="129" t="s">
        <v>776</v>
      </c>
      <c r="P186" s="129" t="s">
        <v>229</v>
      </c>
      <c r="Q186" s="129" t="s">
        <v>926</v>
      </c>
      <c r="R186" s="129" t="s">
        <v>927</v>
      </c>
      <c r="S186" s="129" t="s">
        <v>777</v>
      </c>
      <c r="T186" s="129" t="s">
        <v>928</v>
      </c>
      <c r="U186" s="129">
        <v>1</v>
      </c>
      <c r="V186" s="129" t="s">
        <v>703</v>
      </c>
      <c r="W186" s="129">
        <v>25</v>
      </c>
      <c r="X186" s="129" t="s">
        <v>234</v>
      </c>
      <c r="Y186" s="129" t="s">
        <v>232</v>
      </c>
      <c r="Z186" s="129" t="s">
        <v>235</v>
      </c>
      <c r="AA186" s="129" t="s">
        <v>232</v>
      </c>
      <c r="AB186" s="129" t="s">
        <v>199</v>
      </c>
      <c r="AC186" s="129" t="s">
        <v>237</v>
      </c>
      <c r="AD186" s="129" t="s">
        <v>250</v>
      </c>
      <c r="AE186" s="129" t="s">
        <v>848</v>
      </c>
      <c r="AF186" s="129" t="s">
        <v>877</v>
      </c>
      <c r="AG186" s="129" t="s">
        <v>721</v>
      </c>
      <c r="AH186" s="129" t="s">
        <v>241</v>
      </c>
    </row>
    <row r="187" spans="1:34" ht="19.5" customHeight="1" x14ac:dyDescent="0.3">
      <c r="A187" s="139" t="s">
        <v>82</v>
      </c>
      <c r="B187" s="139" t="s">
        <v>83</v>
      </c>
      <c r="C187" s="139" t="s">
        <v>872</v>
      </c>
      <c r="D187" s="139" t="s">
        <v>3785</v>
      </c>
      <c r="E187" s="139" t="s">
        <v>929</v>
      </c>
      <c r="F187" s="139" t="s">
        <v>199</v>
      </c>
      <c r="G187" s="139" t="s">
        <v>882</v>
      </c>
      <c r="H187" s="139" t="s">
        <v>930</v>
      </c>
      <c r="I187" s="139" t="s">
        <v>186</v>
      </c>
      <c r="J187" s="140">
        <v>3525.04</v>
      </c>
      <c r="K187" s="140">
        <v>3454.5392000000002</v>
      </c>
      <c r="L187" s="145">
        <v>0.02</v>
      </c>
      <c r="M187" s="139" t="s">
        <v>798</v>
      </c>
      <c r="N187" s="129">
        <v>30</v>
      </c>
      <c r="O187" s="129" t="s">
        <v>776</v>
      </c>
      <c r="P187" s="129" t="s">
        <v>229</v>
      </c>
      <c r="Q187" s="129" t="s">
        <v>926</v>
      </c>
      <c r="R187" s="129" t="s">
        <v>927</v>
      </c>
      <c r="S187" s="129" t="s">
        <v>777</v>
      </c>
      <c r="T187" s="129" t="s">
        <v>928</v>
      </c>
      <c r="U187" s="129">
        <v>1</v>
      </c>
      <c r="V187" s="129" t="s">
        <v>707</v>
      </c>
      <c r="W187" s="129">
        <v>25</v>
      </c>
      <c r="X187" s="129" t="s">
        <v>234</v>
      </c>
      <c r="Y187" s="129" t="s">
        <v>232</v>
      </c>
      <c r="Z187" s="129" t="s">
        <v>235</v>
      </c>
      <c r="AA187" s="129" t="s">
        <v>232</v>
      </c>
      <c r="AB187" s="129" t="s">
        <v>199</v>
      </c>
      <c r="AC187" s="129" t="s">
        <v>237</v>
      </c>
      <c r="AD187" s="129" t="s">
        <v>250</v>
      </c>
      <c r="AE187" s="129" t="s">
        <v>848</v>
      </c>
      <c r="AF187" s="129" t="s">
        <v>877</v>
      </c>
      <c r="AG187" s="129" t="s">
        <v>721</v>
      </c>
      <c r="AH187" s="129" t="s">
        <v>241</v>
      </c>
    </row>
    <row r="188" spans="1:34" ht="19.5" customHeight="1" x14ac:dyDescent="0.3">
      <c r="A188" s="139" t="s">
        <v>82</v>
      </c>
      <c r="B188" s="139" t="s">
        <v>83</v>
      </c>
      <c r="C188" s="139" t="s">
        <v>872</v>
      </c>
      <c r="D188" s="139" t="s">
        <v>3785</v>
      </c>
      <c r="E188" s="139" t="s">
        <v>931</v>
      </c>
      <c r="F188" s="139" t="s">
        <v>199</v>
      </c>
      <c r="G188" s="139" t="s">
        <v>882</v>
      </c>
      <c r="H188" s="139" t="s">
        <v>932</v>
      </c>
      <c r="I188" s="139" t="s">
        <v>186</v>
      </c>
      <c r="J188" s="140">
        <v>3865.69</v>
      </c>
      <c r="K188" s="140">
        <v>3788.3762000000002</v>
      </c>
      <c r="L188" s="145">
        <v>0.02</v>
      </c>
      <c r="M188" s="139" t="s">
        <v>798</v>
      </c>
      <c r="N188" s="129">
        <v>30</v>
      </c>
      <c r="O188" s="129" t="s">
        <v>776</v>
      </c>
      <c r="P188" s="129" t="s">
        <v>229</v>
      </c>
      <c r="Q188" s="129" t="s">
        <v>926</v>
      </c>
      <c r="R188" s="129" t="s">
        <v>927</v>
      </c>
      <c r="S188" s="129" t="s">
        <v>777</v>
      </c>
      <c r="T188" s="129" t="s">
        <v>928</v>
      </c>
      <c r="U188" s="129">
        <v>1</v>
      </c>
      <c r="V188" s="129" t="s">
        <v>711</v>
      </c>
      <c r="W188" s="129">
        <v>25</v>
      </c>
      <c r="X188" s="129" t="s">
        <v>234</v>
      </c>
      <c r="Y188" s="129" t="s">
        <v>232</v>
      </c>
      <c r="Z188" s="129" t="s">
        <v>235</v>
      </c>
      <c r="AA188" s="129" t="s">
        <v>232</v>
      </c>
      <c r="AB188" s="129" t="s">
        <v>199</v>
      </c>
      <c r="AC188" s="129" t="s">
        <v>237</v>
      </c>
      <c r="AD188" s="129" t="s">
        <v>238</v>
      </c>
      <c r="AE188" s="129" t="s">
        <v>848</v>
      </c>
      <c r="AF188" s="129" t="s">
        <v>877</v>
      </c>
      <c r="AG188" s="129" t="s">
        <v>721</v>
      </c>
      <c r="AH188" s="129" t="s">
        <v>241</v>
      </c>
    </row>
    <row r="189" spans="1:34" ht="19.5" customHeight="1" x14ac:dyDescent="0.3">
      <c r="A189" s="139" t="s">
        <v>82</v>
      </c>
      <c r="B189" s="139" t="s">
        <v>83</v>
      </c>
      <c r="C189" s="139" t="s">
        <v>872</v>
      </c>
      <c r="D189" s="139" t="s">
        <v>3785</v>
      </c>
      <c r="E189" s="139" t="s">
        <v>933</v>
      </c>
      <c r="F189" s="139" t="s">
        <v>199</v>
      </c>
      <c r="G189" s="139" t="s">
        <v>882</v>
      </c>
      <c r="H189" s="139" t="s">
        <v>934</v>
      </c>
      <c r="I189" s="139" t="s">
        <v>186</v>
      </c>
      <c r="J189" s="140">
        <v>4314.96</v>
      </c>
      <c r="K189" s="140">
        <v>4228.6607999999997</v>
      </c>
      <c r="L189" s="145">
        <v>0.02</v>
      </c>
      <c r="M189" s="139" t="s">
        <v>798</v>
      </c>
      <c r="N189" s="129">
        <v>30</v>
      </c>
      <c r="O189" s="129" t="s">
        <v>776</v>
      </c>
      <c r="P189" s="129" t="s">
        <v>229</v>
      </c>
      <c r="Q189" s="129" t="s">
        <v>926</v>
      </c>
      <c r="R189" s="129" t="s">
        <v>927</v>
      </c>
      <c r="S189" s="129" t="s">
        <v>777</v>
      </c>
      <c r="T189" s="129" t="s">
        <v>928</v>
      </c>
      <c r="U189" s="129">
        <v>1</v>
      </c>
      <c r="V189" s="129" t="s">
        <v>935</v>
      </c>
      <c r="W189" s="129">
        <v>25</v>
      </c>
      <c r="X189" s="129" t="s">
        <v>234</v>
      </c>
      <c r="Y189" s="129" t="s">
        <v>232</v>
      </c>
      <c r="Z189" s="129" t="s">
        <v>235</v>
      </c>
      <c r="AA189" s="129" t="s">
        <v>232</v>
      </c>
      <c r="AB189" s="129" t="s">
        <v>199</v>
      </c>
      <c r="AC189" s="129" t="s">
        <v>237</v>
      </c>
      <c r="AD189" s="129" t="s">
        <v>238</v>
      </c>
      <c r="AE189" s="129" t="s">
        <v>848</v>
      </c>
      <c r="AF189" s="129" t="s">
        <v>877</v>
      </c>
      <c r="AG189" s="129" t="s">
        <v>721</v>
      </c>
      <c r="AH189" s="129" t="s">
        <v>241</v>
      </c>
    </row>
    <row r="190" spans="1:34" ht="19.5" customHeight="1" x14ac:dyDescent="0.3">
      <c r="A190" s="139" t="s">
        <v>82</v>
      </c>
      <c r="B190" s="139" t="s">
        <v>83</v>
      </c>
      <c r="C190" s="139" t="s">
        <v>872</v>
      </c>
      <c r="D190" s="139" t="s">
        <v>3785</v>
      </c>
      <c r="E190" s="139" t="s">
        <v>936</v>
      </c>
      <c r="F190" s="139" t="s">
        <v>199</v>
      </c>
      <c r="G190" s="139" t="s">
        <v>882</v>
      </c>
      <c r="H190" s="139" t="s">
        <v>937</v>
      </c>
      <c r="I190" s="139" t="s">
        <v>186</v>
      </c>
      <c r="J190" s="140">
        <v>7079.7</v>
      </c>
      <c r="K190" s="140">
        <v>6938.1059999999998</v>
      </c>
      <c r="L190" s="145">
        <v>0.02</v>
      </c>
      <c r="M190" s="139" t="s">
        <v>798</v>
      </c>
      <c r="N190" s="129">
        <v>30</v>
      </c>
      <c r="O190" s="129" t="s">
        <v>776</v>
      </c>
      <c r="P190" s="129" t="s">
        <v>229</v>
      </c>
      <c r="Q190" s="129" t="s">
        <v>926</v>
      </c>
      <c r="R190" s="129" t="s">
        <v>927</v>
      </c>
      <c r="S190" s="129" t="s">
        <v>777</v>
      </c>
      <c r="T190" s="129" t="s">
        <v>928</v>
      </c>
      <c r="U190" s="129">
        <v>2</v>
      </c>
      <c r="V190" s="129" t="s">
        <v>938</v>
      </c>
      <c r="W190" s="129">
        <v>25</v>
      </c>
      <c r="X190" s="129" t="s">
        <v>234</v>
      </c>
      <c r="Y190" s="129" t="s">
        <v>232</v>
      </c>
      <c r="Z190" s="129" t="s">
        <v>235</v>
      </c>
      <c r="AA190" s="129" t="s">
        <v>232</v>
      </c>
      <c r="AB190" s="129" t="s">
        <v>199</v>
      </c>
      <c r="AC190" s="129" t="s">
        <v>237</v>
      </c>
      <c r="AD190" s="129" t="s">
        <v>238</v>
      </c>
      <c r="AE190" s="129" t="s">
        <v>848</v>
      </c>
      <c r="AF190" s="129" t="s">
        <v>877</v>
      </c>
      <c r="AG190" s="129" t="s">
        <v>721</v>
      </c>
      <c r="AH190" s="129" t="s">
        <v>241</v>
      </c>
    </row>
    <row r="191" spans="1:34" ht="19.5" customHeight="1" x14ac:dyDescent="0.3">
      <c r="A191" s="139" t="s">
        <v>82</v>
      </c>
      <c r="B191" s="139" t="s">
        <v>83</v>
      </c>
      <c r="C191" s="139" t="s">
        <v>872</v>
      </c>
      <c r="D191" s="139" t="s">
        <v>3785</v>
      </c>
      <c r="E191" s="139" t="s">
        <v>939</v>
      </c>
      <c r="F191" s="139" t="s">
        <v>199</v>
      </c>
      <c r="G191" s="139" t="s">
        <v>882</v>
      </c>
      <c r="H191" s="139" t="s">
        <v>940</v>
      </c>
      <c r="I191" s="139" t="s">
        <v>186</v>
      </c>
      <c r="J191" s="140">
        <v>7726.45</v>
      </c>
      <c r="K191" s="140">
        <v>7571.9210000000003</v>
      </c>
      <c r="L191" s="145">
        <v>0.02</v>
      </c>
      <c r="M191" s="139" t="s">
        <v>798</v>
      </c>
      <c r="N191" s="129">
        <v>30</v>
      </c>
      <c r="O191" s="129" t="s">
        <v>776</v>
      </c>
      <c r="P191" s="129" t="s">
        <v>229</v>
      </c>
      <c r="Q191" s="129" t="s">
        <v>926</v>
      </c>
      <c r="R191" s="129" t="s">
        <v>927</v>
      </c>
      <c r="S191" s="129" t="s">
        <v>777</v>
      </c>
      <c r="T191" s="129" t="s">
        <v>928</v>
      </c>
      <c r="U191" s="129">
        <v>2</v>
      </c>
      <c r="V191" s="129" t="s">
        <v>941</v>
      </c>
      <c r="W191" s="129">
        <v>25</v>
      </c>
      <c r="X191" s="129" t="s">
        <v>234</v>
      </c>
      <c r="Y191" s="129" t="s">
        <v>232</v>
      </c>
      <c r="Z191" s="129" t="s">
        <v>235</v>
      </c>
      <c r="AA191" s="129" t="s">
        <v>232</v>
      </c>
      <c r="AB191" s="129" t="s">
        <v>199</v>
      </c>
      <c r="AC191" s="129" t="s">
        <v>237</v>
      </c>
      <c r="AD191" s="129" t="s">
        <v>238</v>
      </c>
      <c r="AE191" s="129" t="s">
        <v>848</v>
      </c>
      <c r="AF191" s="129" t="s">
        <v>877</v>
      </c>
      <c r="AG191" s="129" t="s">
        <v>721</v>
      </c>
      <c r="AH191" s="129" t="s">
        <v>241</v>
      </c>
    </row>
    <row r="192" spans="1:34" ht="19.5" customHeight="1" x14ac:dyDescent="0.3">
      <c r="A192" s="139" t="s">
        <v>82</v>
      </c>
      <c r="B192" s="139" t="s">
        <v>83</v>
      </c>
      <c r="C192" s="139" t="s">
        <v>942</v>
      </c>
      <c r="D192" s="139" t="s">
        <v>3785</v>
      </c>
      <c r="E192" s="139" t="s">
        <v>943</v>
      </c>
      <c r="F192" s="139" t="s">
        <v>199</v>
      </c>
      <c r="G192" s="139" t="s">
        <v>944</v>
      </c>
      <c r="H192" s="139" t="s">
        <v>945</v>
      </c>
      <c r="I192" s="139" t="s">
        <v>186</v>
      </c>
      <c r="J192" s="140">
        <v>390.03</v>
      </c>
      <c r="K192" s="140">
        <v>382.2294</v>
      </c>
      <c r="L192" s="145">
        <v>0.02</v>
      </c>
      <c r="M192" s="139" t="s">
        <v>199</v>
      </c>
      <c r="N192" s="129">
        <v>30</v>
      </c>
      <c r="O192" s="129" t="s">
        <v>776</v>
      </c>
      <c r="P192" s="129" t="s">
        <v>229</v>
      </c>
      <c r="Q192" s="129" t="s">
        <v>946</v>
      </c>
      <c r="R192" s="129" t="s">
        <v>947</v>
      </c>
      <c r="S192" s="129">
        <v>0.99</v>
      </c>
      <c r="T192" s="129" t="s">
        <v>232</v>
      </c>
      <c r="U192" s="129">
        <v>0.01</v>
      </c>
      <c r="V192" s="129" t="s">
        <v>948</v>
      </c>
      <c r="W192" s="129">
        <v>25</v>
      </c>
      <c r="X192" s="129" t="s">
        <v>949</v>
      </c>
      <c r="Y192" s="129" t="s">
        <v>237</v>
      </c>
      <c r="Z192" s="129" t="s">
        <v>199</v>
      </c>
      <c r="AA192" s="129" t="s">
        <v>237</v>
      </c>
      <c r="AB192" s="129" t="s">
        <v>950</v>
      </c>
      <c r="AC192" s="129" t="s">
        <v>237</v>
      </c>
      <c r="AD192" s="129" t="s">
        <v>951</v>
      </c>
      <c r="AE192" s="129" t="s">
        <v>952</v>
      </c>
      <c r="AF192" s="129" t="s">
        <v>953</v>
      </c>
      <c r="AG192" s="129" t="s">
        <v>237</v>
      </c>
      <c r="AH192" s="129" t="s">
        <v>237</v>
      </c>
    </row>
    <row r="193" spans="1:34" ht="19.5" customHeight="1" x14ac:dyDescent="0.3">
      <c r="A193" s="139" t="s">
        <v>82</v>
      </c>
      <c r="B193" s="139" t="s">
        <v>83</v>
      </c>
      <c r="C193" s="139" t="s">
        <v>942</v>
      </c>
      <c r="D193" s="139" t="s">
        <v>3785</v>
      </c>
      <c r="E193" s="139" t="s">
        <v>954</v>
      </c>
      <c r="F193" s="139" t="s">
        <v>199</v>
      </c>
      <c r="G193" s="139" t="s">
        <v>955</v>
      </c>
      <c r="H193" s="139" t="s">
        <v>956</v>
      </c>
      <c r="I193" s="139" t="s">
        <v>186</v>
      </c>
      <c r="J193" s="140">
        <v>722.78</v>
      </c>
      <c r="K193" s="140">
        <v>708.32439999999997</v>
      </c>
      <c r="L193" s="145">
        <v>0.02</v>
      </c>
      <c r="M193" s="139" t="s">
        <v>199</v>
      </c>
      <c r="N193" s="129">
        <v>30</v>
      </c>
      <c r="O193" s="129" t="s">
        <v>776</v>
      </c>
      <c r="P193" s="129" t="s">
        <v>229</v>
      </c>
      <c r="Q193" s="129" t="s">
        <v>957</v>
      </c>
      <c r="R193" s="129" t="s">
        <v>958</v>
      </c>
      <c r="S193" s="129" t="s">
        <v>777</v>
      </c>
      <c r="T193" s="129" t="s">
        <v>232</v>
      </c>
      <c r="U193" s="129">
        <v>1</v>
      </c>
      <c r="V193" s="129" t="s">
        <v>938</v>
      </c>
      <c r="W193" s="129">
        <v>25</v>
      </c>
      <c r="X193" s="129" t="s">
        <v>959</v>
      </c>
      <c r="Y193" s="129" t="s">
        <v>237</v>
      </c>
      <c r="Z193" s="129" t="s">
        <v>199</v>
      </c>
      <c r="AA193" s="129" t="s">
        <v>237</v>
      </c>
      <c r="AB193" s="129" t="s">
        <v>950</v>
      </c>
      <c r="AC193" s="129" t="s">
        <v>237</v>
      </c>
      <c r="AD193" s="129" t="s">
        <v>951</v>
      </c>
      <c r="AE193" s="129" t="s">
        <v>952</v>
      </c>
      <c r="AF193" s="129" t="s">
        <v>953</v>
      </c>
      <c r="AG193" s="129" t="s">
        <v>237</v>
      </c>
      <c r="AH193" s="129" t="s">
        <v>237</v>
      </c>
    </row>
    <row r="194" spans="1:34" ht="19.5" customHeight="1" x14ac:dyDescent="0.3">
      <c r="A194" s="139" t="s">
        <v>82</v>
      </c>
      <c r="B194" s="139" t="s">
        <v>83</v>
      </c>
      <c r="C194" s="139" t="s">
        <v>942</v>
      </c>
      <c r="D194" s="139" t="s">
        <v>3785</v>
      </c>
      <c r="E194" s="139" t="s">
        <v>960</v>
      </c>
      <c r="F194" s="139" t="s">
        <v>199</v>
      </c>
      <c r="G194" s="139" t="s">
        <v>961</v>
      </c>
      <c r="H194" s="139" t="s">
        <v>962</v>
      </c>
      <c r="I194" s="139" t="s">
        <v>186</v>
      </c>
      <c r="J194" s="140">
        <v>807.7</v>
      </c>
      <c r="K194" s="140">
        <v>791.54600000000005</v>
      </c>
      <c r="L194" s="145">
        <v>0.02</v>
      </c>
      <c r="M194" s="139" t="s">
        <v>199</v>
      </c>
      <c r="N194" s="129">
        <v>30</v>
      </c>
      <c r="O194" s="129" t="s">
        <v>776</v>
      </c>
      <c r="P194" s="129" t="s">
        <v>229</v>
      </c>
      <c r="Q194" s="129" t="s">
        <v>957</v>
      </c>
      <c r="R194" s="129" t="s">
        <v>958</v>
      </c>
      <c r="S194" s="129" t="s">
        <v>777</v>
      </c>
      <c r="T194" s="129" t="s">
        <v>232</v>
      </c>
      <c r="U194" s="129">
        <v>1</v>
      </c>
      <c r="V194" s="129" t="s">
        <v>938</v>
      </c>
      <c r="W194" s="129">
        <v>25</v>
      </c>
      <c r="X194" s="129" t="s">
        <v>959</v>
      </c>
      <c r="Y194" s="129" t="s">
        <v>237</v>
      </c>
      <c r="Z194" s="129" t="s">
        <v>199</v>
      </c>
      <c r="AA194" s="129" t="s">
        <v>237</v>
      </c>
      <c r="AB194" s="129" t="s">
        <v>950</v>
      </c>
      <c r="AC194" s="129" t="s">
        <v>237</v>
      </c>
      <c r="AD194" s="129" t="s">
        <v>951</v>
      </c>
      <c r="AE194" s="129" t="s">
        <v>952</v>
      </c>
      <c r="AF194" s="129" t="s">
        <v>953</v>
      </c>
      <c r="AG194" s="129" t="s">
        <v>237</v>
      </c>
      <c r="AH194" s="129" t="s">
        <v>237</v>
      </c>
    </row>
    <row r="195" spans="1:34" ht="19.5" customHeight="1" x14ac:dyDescent="0.3">
      <c r="A195" s="139" t="s">
        <v>82</v>
      </c>
      <c r="B195" s="139" t="s">
        <v>83</v>
      </c>
      <c r="C195" s="139" t="s">
        <v>942</v>
      </c>
      <c r="D195" s="139" t="s">
        <v>3785</v>
      </c>
      <c r="E195" s="139" t="s">
        <v>963</v>
      </c>
      <c r="F195" s="139" t="s">
        <v>199</v>
      </c>
      <c r="G195" s="139" t="s">
        <v>964</v>
      </c>
      <c r="H195" s="139" t="s">
        <v>965</v>
      </c>
      <c r="I195" s="139" t="s">
        <v>186</v>
      </c>
      <c r="J195" s="140">
        <v>1007.15</v>
      </c>
      <c r="K195" s="140">
        <v>987.00699999999995</v>
      </c>
      <c r="L195" s="145">
        <v>0.02</v>
      </c>
      <c r="M195" s="139" t="s">
        <v>199</v>
      </c>
      <c r="N195" s="129">
        <v>30</v>
      </c>
      <c r="O195" s="129" t="s">
        <v>776</v>
      </c>
      <c r="P195" s="129" t="s">
        <v>229</v>
      </c>
      <c r="Q195" s="129" t="s">
        <v>957</v>
      </c>
      <c r="R195" s="129" t="s">
        <v>958</v>
      </c>
      <c r="S195" s="129" t="s">
        <v>777</v>
      </c>
      <c r="T195" s="129" t="s">
        <v>232</v>
      </c>
      <c r="U195" s="129">
        <v>1</v>
      </c>
      <c r="V195" s="129" t="s">
        <v>938</v>
      </c>
      <c r="W195" s="129">
        <v>25</v>
      </c>
      <c r="X195" s="129" t="s">
        <v>959</v>
      </c>
      <c r="Y195" s="129" t="s">
        <v>237</v>
      </c>
      <c r="Z195" s="129" t="s">
        <v>199</v>
      </c>
      <c r="AA195" s="129" t="s">
        <v>237</v>
      </c>
      <c r="AB195" s="129" t="s">
        <v>950</v>
      </c>
      <c r="AC195" s="129" t="s">
        <v>237</v>
      </c>
      <c r="AD195" s="129" t="s">
        <v>951</v>
      </c>
      <c r="AE195" s="129" t="s">
        <v>952</v>
      </c>
      <c r="AF195" s="129" t="s">
        <v>953</v>
      </c>
      <c r="AG195" s="129" t="s">
        <v>237</v>
      </c>
      <c r="AH195" s="129" t="s">
        <v>237</v>
      </c>
    </row>
    <row r="196" spans="1:34" ht="19.5" customHeight="1" x14ac:dyDescent="0.3">
      <c r="A196" s="139" t="s">
        <v>82</v>
      </c>
      <c r="B196" s="139" t="s">
        <v>83</v>
      </c>
      <c r="C196" s="139" t="s">
        <v>942</v>
      </c>
      <c r="D196" s="139" t="s">
        <v>3785</v>
      </c>
      <c r="E196" s="139" t="s">
        <v>966</v>
      </c>
      <c r="F196" s="139" t="s">
        <v>199</v>
      </c>
      <c r="G196" s="139" t="s">
        <v>967</v>
      </c>
      <c r="H196" s="139" t="s">
        <v>968</v>
      </c>
      <c r="I196" s="139" t="s">
        <v>186</v>
      </c>
      <c r="J196" s="140">
        <v>1682.54</v>
      </c>
      <c r="K196" s="140">
        <v>1648.8892000000001</v>
      </c>
      <c r="L196" s="145">
        <v>0.02</v>
      </c>
      <c r="M196" s="139" t="s">
        <v>199</v>
      </c>
      <c r="N196" s="129">
        <v>30</v>
      </c>
      <c r="O196" s="129" t="s">
        <v>776</v>
      </c>
      <c r="P196" s="129" t="s">
        <v>229</v>
      </c>
      <c r="Q196" s="129" t="s">
        <v>957</v>
      </c>
      <c r="R196" s="129" t="s">
        <v>958</v>
      </c>
      <c r="S196" s="129" t="s">
        <v>777</v>
      </c>
      <c r="T196" s="129" t="s">
        <v>232</v>
      </c>
      <c r="U196" s="129">
        <v>1</v>
      </c>
      <c r="V196" s="129" t="s">
        <v>938</v>
      </c>
      <c r="W196" s="129">
        <v>25</v>
      </c>
      <c r="X196" s="129" t="s">
        <v>959</v>
      </c>
      <c r="Y196" s="129" t="s">
        <v>237</v>
      </c>
      <c r="Z196" s="129" t="s">
        <v>199</v>
      </c>
      <c r="AA196" s="129" t="s">
        <v>237</v>
      </c>
      <c r="AB196" s="129" t="s">
        <v>950</v>
      </c>
      <c r="AC196" s="129" t="s">
        <v>237</v>
      </c>
      <c r="AD196" s="129" t="s">
        <v>951</v>
      </c>
      <c r="AE196" s="129" t="s">
        <v>952</v>
      </c>
      <c r="AF196" s="129" t="s">
        <v>953</v>
      </c>
      <c r="AG196" s="129" t="s">
        <v>237</v>
      </c>
      <c r="AH196" s="129" t="s">
        <v>237</v>
      </c>
    </row>
    <row r="197" spans="1:34" ht="19.5" customHeight="1" x14ac:dyDescent="0.3">
      <c r="A197" s="139" t="s">
        <v>82</v>
      </c>
      <c r="B197" s="139" t="s">
        <v>83</v>
      </c>
      <c r="C197" s="139" t="s">
        <v>942</v>
      </c>
      <c r="D197" s="139" t="s">
        <v>3785</v>
      </c>
      <c r="E197" s="139" t="s">
        <v>969</v>
      </c>
      <c r="F197" s="139" t="s">
        <v>199</v>
      </c>
      <c r="G197" s="139" t="s">
        <v>970</v>
      </c>
      <c r="H197" s="139" t="s">
        <v>971</v>
      </c>
      <c r="I197" s="139" t="s">
        <v>186</v>
      </c>
      <c r="J197" s="140">
        <v>824.48</v>
      </c>
      <c r="K197" s="140">
        <v>807.99040000000002</v>
      </c>
      <c r="L197" s="145">
        <v>0.02</v>
      </c>
      <c r="M197" s="139" t="s">
        <v>199</v>
      </c>
      <c r="N197" s="129">
        <v>30</v>
      </c>
      <c r="O197" s="129" t="s">
        <v>776</v>
      </c>
      <c r="P197" s="129" t="s">
        <v>229</v>
      </c>
      <c r="Q197" s="129" t="s">
        <v>972</v>
      </c>
      <c r="R197" s="129" t="s">
        <v>973</v>
      </c>
      <c r="S197" s="129" t="s">
        <v>777</v>
      </c>
      <c r="T197" s="129" t="s">
        <v>232</v>
      </c>
      <c r="U197" s="129">
        <v>1</v>
      </c>
      <c r="V197" s="129" t="s">
        <v>938</v>
      </c>
      <c r="W197" s="129">
        <v>25</v>
      </c>
      <c r="X197" s="129" t="s">
        <v>959</v>
      </c>
      <c r="Y197" s="129" t="s">
        <v>237</v>
      </c>
      <c r="Z197" s="129" t="s">
        <v>199</v>
      </c>
      <c r="AA197" s="129" t="s">
        <v>237</v>
      </c>
      <c r="AB197" s="129" t="s">
        <v>950</v>
      </c>
      <c r="AC197" s="129" t="s">
        <v>237</v>
      </c>
      <c r="AD197" s="129" t="s">
        <v>951</v>
      </c>
      <c r="AE197" s="129" t="s">
        <v>952</v>
      </c>
      <c r="AF197" s="129" t="s">
        <v>953</v>
      </c>
      <c r="AG197" s="129" t="s">
        <v>237</v>
      </c>
      <c r="AH197" s="129" t="s">
        <v>237</v>
      </c>
    </row>
    <row r="198" spans="1:34" ht="19.5" customHeight="1" x14ac:dyDescent="0.3">
      <c r="A198" s="139" t="s">
        <v>82</v>
      </c>
      <c r="B198" s="139" t="s">
        <v>83</v>
      </c>
      <c r="C198" s="139" t="s">
        <v>942</v>
      </c>
      <c r="D198" s="139" t="s">
        <v>3785</v>
      </c>
      <c r="E198" s="139" t="s">
        <v>974</v>
      </c>
      <c r="F198" s="139" t="s">
        <v>199</v>
      </c>
      <c r="G198" s="139" t="s">
        <v>975</v>
      </c>
      <c r="H198" s="139" t="s">
        <v>976</v>
      </c>
      <c r="I198" s="139" t="s">
        <v>186</v>
      </c>
      <c r="J198" s="140">
        <v>1108.8599999999999</v>
      </c>
      <c r="K198" s="140">
        <v>1086.6828</v>
      </c>
      <c r="L198" s="145">
        <v>0.02</v>
      </c>
      <c r="M198" s="139" t="s">
        <v>199</v>
      </c>
      <c r="N198" s="129">
        <v>30</v>
      </c>
      <c r="O198" s="129" t="s">
        <v>776</v>
      </c>
      <c r="P198" s="129" t="s">
        <v>229</v>
      </c>
      <c r="Q198" s="129" t="s">
        <v>977</v>
      </c>
      <c r="R198" s="129" t="s">
        <v>973</v>
      </c>
      <c r="S198" s="129" t="s">
        <v>777</v>
      </c>
      <c r="T198" s="129" t="s">
        <v>232</v>
      </c>
      <c r="U198" s="129">
        <v>1</v>
      </c>
      <c r="V198" s="129" t="s">
        <v>938</v>
      </c>
      <c r="W198" s="129">
        <v>25</v>
      </c>
      <c r="X198" s="129" t="s">
        <v>959</v>
      </c>
      <c r="Y198" s="129" t="s">
        <v>237</v>
      </c>
      <c r="Z198" s="129" t="s">
        <v>199</v>
      </c>
      <c r="AA198" s="129" t="s">
        <v>237</v>
      </c>
      <c r="AB198" s="129" t="s">
        <v>950</v>
      </c>
      <c r="AC198" s="129" t="s">
        <v>237</v>
      </c>
      <c r="AD198" s="129" t="s">
        <v>951</v>
      </c>
      <c r="AE198" s="129" t="s">
        <v>952</v>
      </c>
      <c r="AF198" s="129" t="s">
        <v>953</v>
      </c>
      <c r="AG198" s="129" t="s">
        <v>237</v>
      </c>
      <c r="AH198" s="129" t="s">
        <v>237</v>
      </c>
    </row>
    <row r="199" spans="1:34" ht="19.5" customHeight="1" x14ac:dyDescent="0.3">
      <c r="A199" s="139" t="s">
        <v>82</v>
      </c>
      <c r="B199" s="139" t="s">
        <v>83</v>
      </c>
      <c r="C199" s="139" t="s">
        <v>942</v>
      </c>
      <c r="D199" s="139" t="s">
        <v>3785</v>
      </c>
      <c r="E199" s="139" t="s">
        <v>978</v>
      </c>
      <c r="F199" s="139" t="s">
        <v>199</v>
      </c>
      <c r="G199" s="139" t="s">
        <v>979</v>
      </c>
      <c r="H199" s="139" t="s">
        <v>980</v>
      </c>
      <c r="I199" s="139" t="s">
        <v>186</v>
      </c>
      <c r="J199" s="140">
        <v>1823.74</v>
      </c>
      <c r="K199" s="140">
        <v>1787.2652</v>
      </c>
      <c r="L199" s="145">
        <v>0.02</v>
      </c>
      <c r="M199" s="139" t="s">
        <v>199</v>
      </c>
      <c r="N199" s="129">
        <v>30</v>
      </c>
      <c r="O199" s="129" t="s">
        <v>776</v>
      </c>
      <c r="P199" s="129" t="s">
        <v>229</v>
      </c>
      <c r="Q199" s="129" t="s">
        <v>957</v>
      </c>
      <c r="R199" s="129" t="s">
        <v>973</v>
      </c>
      <c r="S199" s="129" t="s">
        <v>777</v>
      </c>
      <c r="T199" s="129" t="s">
        <v>232</v>
      </c>
      <c r="U199" s="129">
        <v>1</v>
      </c>
      <c r="V199" s="129" t="s">
        <v>938</v>
      </c>
      <c r="W199" s="129">
        <v>25</v>
      </c>
      <c r="X199" s="129" t="s">
        <v>959</v>
      </c>
      <c r="Y199" s="129" t="s">
        <v>237</v>
      </c>
      <c r="Z199" s="129" t="s">
        <v>199</v>
      </c>
      <c r="AA199" s="129" t="s">
        <v>237</v>
      </c>
      <c r="AB199" s="129" t="s">
        <v>950</v>
      </c>
      <c r="AC199" s="129" t="s">
        <v>237</v>
      </c>
      <c r="AD199" s="129" t="s">
        <v>951</v>
      </c>
      <c r="AE199" s="129" t="s">
        <v>952</v>
      </c>
      <c r="AF199" s="129" t="s">
        <v>953</v>
      </c>
      <c r="AG199" s="129" t="s">
        <v>237</v>
      </c>
      <c r="AH199" s="129" t="s">
        <v>237</v>
      </c>
    </row>
    <row r="200" spans="1:34" ht="19.5" customHeight="1" x14ac:dyDescent="0.3">
      <c r="A200" s="139" t="s">
        <v>82</v>
      </c>
      <c r="B200" s="139" t="s">
        <v>83</v>
      </c>
      <c r="C200" s="139" t="s">
        <v>942</v>
      </c>
      <c r="D200" s="139" t="s">
        <v>3785</v>
      </c>
      <c r="E200" s="139" t="s">
        <v>981</v>
      </c>
      <c r="F200" s="139" t="s">
        <v>199</v>
      </c>
      <c r="G200" s="139" t="s">
        <v>982</v>
      </c>
      <c r="H200" s="139" t="s">
        <v>983</v>
      </c>
      <c r="I200" s="139" t="s">
        <v>186</v>
      </c>
      <c r="J200" s="140">
        <v>1085.1600000000001</v>
      </c>
      <c r="K200" s="140">
        <v>1063.4567999999999</v>
      </c>
      <c r="L200" s="145">
        <v>0.02</v>
      </c>
      <c r="M200" s="139" t="s">
        <v>199</v>
      </c>
      <c r="N200" s="129">
        <v>30</v>
      </c>
      <c r="O200" s="129" t="s">
        <v>776</v>
      </c>
      <c r="P200" s="129" t="s">
        <v>229</v>
      </c>
      <c r="Q200" s="129" t="s">
        <v>972</v>
      </c>
      <c r="R200" s="129" t="s">
        <v>984</v>
      </c>
      <c r="S200" s="129" t="s">
        <v>777</v>
      </c>
      <c r="T200" s="129" t="s">
        <v>232</v>
      </c>
      <c r="U200" s="129">
        <v>1</v>
      </c>
      <c r="V200" s="129" t="s">
        <v>938</v>
      </c>
      <c r="W200" s="129">
        <v>25</v>
      </c>
      <c r="X200" s="129" t="s">
        <v>959</v>
      </c>
      <c r="Y200" s="129" t="s">
        <v>237</v>
      </c>
      <c r="Z200" s="129" t="s">
        <v>199</v>
      </c>
      <c r="AA200" s="129" t="s">
        <v>237</v>
      </c>
      <c r="AB200" s="129" t="s">
        <v>950</v>
      </c>
      <c r="AC200" s="129" t="s">
        <v>237</v>
      </c>
      <c r="AD200" s="129" t="s">
        <v>951</v>
      </c>
      <c r="AE200" s="129" t="s">
        <v>952</v>
      </c>
      <c r="AF200" s="129" t="s">
        <v>953</v>
      </c>
      <c r="AG200" s="129" t="s">
        <v>237</v>
      </c>
      <c r="AH200" s="129" t="s">
        <v>237</v>
      </c>
    </row>
    <row r="201" spans="1:34" ht="19.5" customHeight="1" x14ac:dyDescent="0.3">
      <c r="A201" s="139" t="s">
        <v>82</v>
      </c>
      <c r="B201" s="139" t="s">
        <v>83</v>
      </c>
      <c r="C201" s="139" t="s">
        <v>942</v>
      </c>
      <c r="D201" s="139" t="s">
        <v>3873</v>
      </c>
      <c r="E201" s="139" t="s">
        <v>985</v>
      </c>
      <c r="F201" s="139" t="s">
        <v>199</v>
      </c>
      <c r="G201" s="139" t="s">
        <v>986</v>
      </c>
      <c r="H201" s="139" t="s">
        <v>987</v>
      </c>
      <c r="I201" s="139" t="s">
        <v>186</v>
      </c>
      <c r="J201" s="140">
        <v>1170.08</v>
      </c>
      <c r="K201" s="140">
        <v>1146.6784</v>
      </c>
      <c r="L201" s="145">
        <v>0.02</v>
      </c>
      <c r="M201" s="139" t="s">
        <v>199</v>
      </c>
      <c r="N201" s="129">
        <v>30</v>
      </c>
      <c r="O201" s="129" t="s">
        <v>776</v>
      </c>
      <c r="P201" s="129" t="s">
        <v>229</v>
      </c>
      <c r="Q201" s="129" t="s">
        <v>684</v>
      </c>
      <c r="R201" s="129" t="s">
        <v>984</v>
      </c>
      <c r="S201" s="129" t="s">
        <v>777</v>
      </c>
      <c r="T201" s="129" t="s">
        <v>232</v>
      </c>
      <c r="U201" s="129">
        <v>1</v>
      </c>
      <c r="V201" s="129" t="s">
        <v>938</v>
      </c>
      <c r="W201" s="129">
        <v>25</v>
      </c>
      <c r="X201" s="129" t="s">
        <v>959</v>
      </c>
      <c r="Y201" s="129" t="s">
        <v>237</v>
      </c>
      <c r="Z201" s="129" t="s">
        <v>199</v>
      </c>
      <c r="AA201" s="129" t="s">
        <v>237</v>
      </c>
      <c r="AB201" s="129" t="s">
        <v>950</v>
      </c>
      <c r="AC201" s="129" t="s">
        <v>237</v>
      </c>
      <c r="AD201" s="129" t="s">
        <v>951</v>
      </c>
      <c r="AE201" s="129" t="s">
        <v>952</v>
      </c>
      <c r="AF201" s="129" t="s">
        <v>953</v>
      </c>
      <c r="AG201" s="129" t="s">
        <v>237</v>
      </c>
      <c r="AH201" s="129" t="s">
        <v>237</v>
      </c>
    </row>
    <row r="202" spans="1:34" ht="19.5" customHeight="1" x14ac:dyDescent="0.3">
      <c r="A202" s="139" t="s">
        <v>82</v>
      </c>
      <c r="B202" s="139" t="s">
        <v>83</v>
      </c>
      <c r="C202" s="139" t="s">
        <v>942</v>
      </c>
      <c r="D202" s="139" t="s">
        <v>3873</v>
      </c>
      <c r="E202" s="139" t="s">
        <v>988</v>
      </c>
      <c r="F202" s="139" t="s">
        <v>199</v>
      </c>
      <c r="G202" s="139" t="s">
        <v>989</v>
      </c>
      <c r="H202" s="139" t="s">
        <v>990</v>
      </c>
      <c r="I202" s="139" t="s">
        <v>186</v>
      </c>
      <c r="J202" s="140">
        <v>1369.53</v>
      </c>
      <c r="K202" s="140">
        <v>1342.1394</v>
      </c>
      <c r="L202" s="145">
        <v>0.02</v>
      </c>
      <c r="M202" s="139" t="s">
        <v>199</v>
      </c>
      <c r="N202" s="129">
        <v>30</v>
      </c>
      <c r="O202" s="129" t="s">
        <v>776</v>
      </c>
      <c r="P202" s="129" t="s">
        <v>229</v>
      </c>
      <c r="Q202" s="129" t="s">
        <v>684</v>
      </c>
      <c r="R202" s="129" t="s">
        <v>984</v>
      </c>
      <c r="S202" s="129" t="s">
        <v>777</v>
      </c>
      <c r="T202" s="129" t="s">
        <v>232</v>
      </c>
      <c r="U202" s="129">
        <v>1</v>
      </c>
      <c r="V202" s="129" t="s">
        <v>938</v>
      </c>
      <c r="W202" s="129">
        <v>25</v>
      </c>
      <c r="X202" s="129" t="s">
        <v>959</v>
      </c>
      <c r="Y202" s="129" t="s">
        <v>237</v>
      </c>
      <c r="Z202" s="129" t="s">
        <v>199</v>
      </c>
      <c r="AA202" s="129" t="s">
        <v>237</v>
      </c>
      <c r="AB202" s="129" t="s">
        <v>950</v>
      </c>
      <c r="AC202" s="129" t="s">
        <v>237</v>
      </c>
      <c r="AD202" s="129" t="s">
        <v>951</v>
      </c>
      <c r="AE202" s="129" t="s">
        <v>952</v>
      </c>
      <c r="AF202" s="129" t="s">
        <v>953</v>
      </c>
      <c r="AG202" s="129" t="s">
        <v>237</v>
      </c>
      <c r="AH202" s="129" t="s">
        <v>237</v>
      </c>
    </row>
    <row r="203" spans="1:34" ht="19.5" customHeight="1" x14ac:dyDescent="0.3">
      <c r="A203" s="139" t="s">
        <v>82</v>
      </c>
      <c r="B203" s="139" t="s">
        <v>83</v>
      </c>
      <c r="C203" s="139" t="s">
        <v>942</v>
      </c>
      <c r="D203" s="139" t="s">
        <v>3873</v>
      </c>
      <c r="E203" s="139" t="s">
        <v>991</v>
      </c>
      <c r="F203" s="139" t="s">
        <v>199</v>
      </c>
      <c r="G203" s="139" t="s">
        <v>992</v>
      </c>
      <c r="H203" s="139" t="s">
        <v>993</v>
      </c>
      <c r="I203" s="139" t="s">
        <v>186</v>
      </c>
      <c r="J203" s="140">
        <v>1161.19</v>
      </c>
      <c r="K203" s="140">
        <v>1137.9662000000001</v>
      </c>
      <c r="L203" s="145">
        <v>0.02</v>
      </c>
      <c r="M203" s="139" t="s">
        <v>199</v>
      </c>
      <c r="N203" s="129">
        <v>30</v>
      </c>
      <c r="O203" s="129" t="s">
        <v>776</v>
      </c>
      <c r="P203" s="129" t="s">
        <v>229</v>
      </c>
      <c r="Q203" s="129" t="s">
        <v>994</v>
      </c>
      <c r="R203" s="129" t="s">
        <v>995</v>
      </c>
      <c r="S203" s="129" t="s">
        <v>777</v>
      </c>
      <c r="T203" s="129" t="s">
        <v>232</v>
      </c>
      <c r="U203" s="129">
        <v>1</v>
      </c>
      <c r="V203" s="129" t="s">
        <v>938</v>
      </c>
      <c r="W203" s="129">
        <v>25</v>
      </c>
      <c r="X203" s="129" t="s">
        <v>959</v>
      </c>
      <c r="Y203" s="129" t="s">
        <v>237</v>
      </c>
      <c r="Z203" s="129" t="s">
        <v>199</v>
      </c>
      <c r="AA203" s="129" t="s">
        <v>237</v>
      </c>
      <c r="AB203" s="129" t="s">
        <v>950</v>
      </c>
      <c r="AC203" s="129" t="s">
        <v>237</v>
      </c>
      <c r="AD203" s="129" t="s">
        <v>951</v>
      </c>
      <c r="AE203" s="129" t="s">
        <v>952</v>
      </c>
      <c r="AF203" s="129" t="s">
        <v>953</v>
      </c>
      <c r="AG203" s="129" t="s">
        <v>237</v>
      </c>
      <c r="AH203" s="129" t="s">
        <v>237</v>
      </c>
    </row>
    <row r="204" spans="1:34" ht="19.5" customHeight="1" x14ac:dyDescent="0.3">
      <c r="A204" s="139" t="s">
        <v>82</v>
      </c>
      <c r="B204" s="139" t="s">
        <v>83</v>
      </c>
      <c r="C204" s="139" t="s">
        <v>942</v>
      </c>
      <c r="D204" s="139" t="s">
        <v>3873</v>
      </c>
      <c r="E204" s="139" t="s">
        <v>996</v>
      </c>
      <c r="F204" s="139" t="s">
        <v>199</v>
      </c>
      <c r="G204" s="139" t="s">
        <v>997</v>
      </c>
      <c r="H204" s="139" t="s">
        <v>998</v>
      </c>
      <c r="I204" s="139" t="s">
        <v>186</v>
      </c>
      <c r="J204" s="140">
        <v>1360.64</v>
      </c>
      <c r="K204" s="140">
        <v>1333.4272000000001</v>
      </c>
      <c r="L204" s="145">
        <v>0.02</v>
      </c>
      <c r="M204" s="139" t="s">
        <v>199</v>
      </c>
      <c r="N204" s="129">
        <v>30</v>
      </c>
      <c r="O204" s="129" t="s">
        <v>776</v>
      </c>
      <c r="P204" s="129" t="s">
        <v>229</v>
      </c>
      <c r="Q204" s="129" t="s">
        <v>994</v>
      </c>
      <c r="R204" s="129" t="s">
        <v>995</v>
      </c>
      <c r="S204" s="129" t="s">
        <v>777</v>
      </c>
      <c r="T204" s="129" t="s">
        <v>232</v>
      </c>
      <c r="U204" s="129">
        <v>1</v>
      </c>
      <c r="V204" s="129" t="s">
        <v>938</v>
      </c>
      <c r="W204" s="129">
        <v>25</v>
      </c>
      <c r="X204" s="129" t="s">
        <v>959</v>
      </c>
      <c r="Y204" s="129" t="s">
        <v>237</v>
      </c>
      <c r="Z204" s="129" t="s">
        <v>199</v>
      </c>
      <c r="AA204" s="129" t="s">
        <v>237</v>
      </c>
      <c r="AB204" s="129" t="s">
        <v>950</v>
      </c>
      <c r="AC204" s="129" t="s">
        <v>237</v>
      </c>
      <c r="AD204" s="129" t="s">
        <v>951</v>
      </c>
      <c r="AE204" s="129" t="s">
        <v>952</v>
      </c>
      <c r="AF204" s="129" t="s">
        <v>953</v>
      </c>
      <c r="AG204" s="129" t="s">
        <v>237</v>
      </c>
      <c r="AH204" s="129" t="s">
        <v>237</v>
      </c>
    </row>
    <row r="205" spans="1:34" ht="19.5" customHeight="1" x14ac:dyDescent="0.3">
      <c r="A205" s="139" t="s">
        <v>82</v>
      </c>
      <c r="B205" s="139" t="s">
        <v>83</v>
      </c>
      <c r="C205" s="139" t="s">
        <v>942</v>
      </c>
      <c r="D205" s="139" t="s">
        <v>3873</v>
      </c>
      <c r="E205" s="139" t="s">
        <v>999</v>
      </c>
      <c r="F205" s="139" t="s">
        <v>199</v>
      </c>
      <c r="G205" s="139" t="s">
        <v>1000</v>
      </c>
      <c r="H205" s="139" t="s">
        <v>1001</v>
      </c>
      <c r="I205" s="139" t="s">
        <v>186</v>
      </c>
      <c r="J205" s="140">
        <v>1445.56</v>
      </c>
      <c r="K205" s="140">
        <v>1416.6487999999999</v>
      </c>
      <c r="L205" s="145">
        <v>0.02</v>
      </c>
      <c r="M205" s="139" t="s">
        <v>199</v>
      </c>
      <c r="N205" s="129">
        <v>30</v>
      </c>
      <c r="O205" s="129" t="s">
        <v>776</v>
      </c>
      <c r="P205" s="129" t="s">
        <v>229</v>
      </c>
      <c r="Q205" s="129" t="s">
        <v>994</v>
      </c>
      <c r="R205" s="129" t="s">
        <v>995</v>
      </c>
      <c r="S205" s="129" t="s">
        <v>777</v>
      </c>
      <c r="T205" s="129" t="s">
        <v>232</v>
      </c>
      <c r="U205" s="129">
        <v>1</v>
      </c>
      <c r="V205" s="129" t="s">
        <v>938</v>
      </c>
      <c r="W205" s="129">
        <v>25</v>
      </c>
      <c r="X205" s="129" t="s">
        <v>959</v>
      </c>
      <c r="Y205" s="129" t="s">
        <v>237</v>
      </c>
      <c r="Z205" s="129" t="s">
        <v>199</v>
      </c>
      <c r="AA205" s="129" t="s">
        <v>237</v>
      </c>
      <c r="AB205" s="129" t="s">
        <v>950</v>
      </c>
      <c r="AC205" s="129" t="s">
        <v>237</v>
      </c>
      <c r="AD205" s="129" t="s">
        <v>951</v>
      </c>
      <c r="AE205" s="129" t="s">
        <v>952</v>
      </c>
      <c r="AF205" s="129" t="s">
        <v>953</v>
      </c>
      <c r="AG205" s="129" t="s">
        <v>237</v>
      </c>
      <c r="AH205" s="129" t="s">
        <v>237</v>
      </c>
    </row>
    <row r="206" spans="1:34" ht="19.5" customHeight="1" x14ac:dyDescent="0.25">
      <c r="A206" s="139" t="s">
        <v>82</v>
      </c>
      <c r="B206" s="139" t="s">
        <v>83</v>
      </c>
      <c r="C206" s="139" t="s">
        <v>252</v>
      </c>
      <c r="D206" s="139" t="s">
        <v>3872</v>
      </c>
      <c r="E206" s="139" t="s">
        <v>291</v>
      </c>
      <c r="F206" s="139" t="s">
        <v>199</v>
      </c>
      <c r="G206" s="139" t="s">
        <v>291</v>
      </c>
      <c r="H206" s="139" t="s">
        <v>292</v>
      </c>
      <c r="I206" s="139" t="s">
        <v>186</v>
      </c>
      <c r="J206" s="140">
        <v>6344.08</v>
      </c>
      <c r="K206" s="140">
        <v>5895.2147720000003</v>
      </c>
      <c r="L206" s="145">
        <v>0.02</v>
      </c>
      <c r="M206" s="139" t="s">
        <v>199</v>
      </c>
      <c r="N206" s="129" t="s">
        <v>255</v>
      </c>
      <c r="O206" s="129" t="s">
        <v>776</v>
      </c>
      <c r="P206" s="129" t="s">
        <v>229</v>
      </c>
      <c r="Q206" s="129" t="s">
        <v>293</v>
      </c>
      <c r="R206" s="129" t="s">
        <v>294</v>
      </c>
      <c r="S206" s="129" t="s">
        <v>199</v>
      </c>
      <c r="T206" s="129" t="s">
        <v>232</v>
      </c>
      <c r="U206" s="129">
        <v>1</v>
      </c>
      <c r="V206" s="129" t="s">
        <v>233</v>
      </c>
      <c r="W206" s="129">
        <v>18</v>
      </c>
      <c r="X206" s="129" t="s">
        <v>295</v>
      </c>
      <c r="Y206" s="129" t="s">
        <v>1002</v>
      </c>
      <c r="Z206" s="129" t="s">
        <v>235</v>
      </c>
      <c r="AA206" s="129" t="s">
        <v>232</v>
      </c>
      <c r="AB206" s="129"/>
      <c r="AC206" s="129" t="s">
        <v>237</v>
      </c>
      <c r="AD206" s="129" t="s">
        <v>238</v>
      </c>
      <c r="AE206" s="129" t="s">
        <v>296</v>
      </c>
      <c r="AF206" s="129" t="s">
        <v>263</v>
      </c>
      <c r="AG206" s="129" t="s">
        <v>297</v>
      </c>
      <c r="AH206" s="129" t="s">
        <v>232</v>
      </c>
    </row>
    <row r="207" spans="1:34" ht="19.5" customHeight="1" x14ac:dyDescent="0.25">
      <c r="A207" s="139" t="s">
        <v>82</v>
      </c>
      <c r="B207" s="139" t="s">
        <v>83</v>
      </c>
      <c r="C207" s="139" t="s">
        <v>252</v>
      </c>
      <c r="D207" s="139" t="s">
        <v>3872</v>
      </c>
      <c r="E207" s="139" t="s">
        <v>298</v>
      </c>
      <c r="F207" s="139" t="s">
        <v>199</v>
      </c>
      <c r="G207" s="139" t="s">
        <v>298</v>
      </c>
      <c r="H207" s="139" t="s">
        <v>299</v>
      </c>
      <c r="I207" s="139" t="s">
        <v>186</v>
      </c>
      <c r="J207" s="140">
        <v>6344.08</v>
      </c>
      <c r="K207" s="140">
        <v>5895.2147720000003</v>
      </c>
      <c r="L207" s="145">
        <v>0.02</v>
      </c>
      <c r="M207" s="139" t="s">
        <v>199</v>
      </c>
      <c r="N207" s="129" t="s">
        <v>255</v>
      </c>
      <c r="O207" s="129" t="s">
        <v>776</v>
      </c>
      <c r="P207" s="129" t="s">
        <v>229</v>
      </c>
      <c r="Q207" s="129" t="s">
        <v>293</v>
      </c>
      <c r="R207" s="129" t="s">
        <v>294</v>
      </c>
      <c r="S207" s="129" t="s">
        <v>199</v>
      </c>
      <c r="T207" s="129" t="s">
        <v>232</v>
      </c>
      <c r="U207" s="129">
        <v>1</v>
      </c>
      <c r="V207" s="129" t="s">
        <v>233</v>
      </c>
      <c r="W207" s="129">
        <v>18</v>
      </c>
      <c r="X207" s="129" t="s">
        <v>295</v>
      </c>
      <c r="Y207" s="129" t="s">
        <v>1002</v>
      </c>
      <c r="Z207" s="129" t="s">
        <v>235</v>
      </c>
      <c r="AA207" s="129" t="s">
        <v>232</v>
      </c>
      <c r="AB207" s="129"/>
      <c r="AC207" s="129" t="s">
        <v>237</v>
      </c>
      <c r="AD207" s="129" t="s">
        <v>261</v>
      </c>
      <c r="AE207" s="129" t="s">
        <v>300</v>
      </c>
      <c r="AF207" s="129" t="s">
        <v>263</v>
      </c>
      <c r="AG207" s="129" t="s">
        <v>297</v>
      </c>
      <c r="AH207" s="129" t="s">
        <v>232</v>
      </c>
    </row>
    <row r="208" spans="1:34" ht="19.5" customHeight="1" x14ac:dyDescent="0.25">
      <c r="A208" s="139" t="s">
        <v>82</v>
      </c>
      <c r="B208" s="139" t="s">
        <v>83</v>
      </c>
      <c r="C208" s="139" t="s">
        <v>252</v>
      </c>
      <c r="D208" s="139" t="s">
        <v>3872</v>
      </c>
      <c r="E208" s="139" t="s">
        <v>301</v>
      </c>
      <c r="F208" s="139" t="s">
        <v>199</v>
      </c>
      <c r="G208" s="139" t="s">
        <v>301</v>
      </c>
      <c r="H208" s="139" t="s">
        <v>302</v>
      </c>
      <c r="I208" s="139" t="s">
        <v>186</v>
      </c>
      <c r="J208" s="140">
        <v>8980.4500000000007</v>
      </c>
      <c r="K208" s="140">
        <v>8485.0504920000003</v>
      </c>
      <c r="L208" s="145">
        <v>0.02</v>
      </c>
      <c r="M208" s="139" t="s">
        <v>199</v>
      </c>
      <c r="N208" s="129" t="s">
        <v>255</v>
      </c>
      <c r="O208" s="129" t="s">
        <v>776</v>
      </c>
      <c r="P208" s="129" t="s">
        <v>229</v>
      </c>
      <c r="Q208" s="129" t="s">
        <v>293</v>
      </c>
      <c r="R208" s="129" t="s">
        <v>294</v>
      </c>
      <c r="S208" s="129" t="s">
        <v>199</v>
      </c>
      <c r="T208" s="129" t="s">
        <v>232</v>
      </c>
      <c r="U208" s="129">
        <v>2</v>
      </c>
      <c r="V208" s="129" t="s">
        <v>233</v>
      </c>
      <c r="W208" s="129">
        <v>18</v>
      </c>
      <c r="X208" s="129" t="s">
        <v>295</v>
      </c>
      <c r="Y208" s="129" t="s">
        <v>1002</v>
      </c>
      <c r="Z208" s="129" t="s">
        <v>235</v>
      </c>
      <c r="AA208" s="129" t="s">
        <v>232</v>
      </c>
      <c r="AB208" s="129"/>
      <c r="AC208" s="129" t="s">
        <v>237</v>
      </c>
      <c r="AD208" s="129" t="s">
        <v>238</v>
      </c>
      <c r="AE208" s="129" t="s">
        <v>303</v>
      </c>
      <c r="AF208" s="129" t="s">
        <v>263</v>
      </c>
      <c r="AG208" s="129" t="s">
        <v>297</v>
      </c>
      <c r="AH208" s="129" t="s">
        <v>232</v>
      </c>
    </row>
    <row r="209" spans="1:34" ht="19.5" customHeight="1" x14ac:dyDescent="0.25">
      <c r="A209" s="139" t="s">
        <v>82</v>
      </c>
      <c r="B209" s="139" t="s">
        <v>83</v>
      </c>
      <c r="C209" s="139" t="s">
        <v>252</v>
      </c>
      <c r="D209" s="139" t="s">
        <v>3872</v>
      </c>
      <c r="E209" s="139" t="s">
        <v>304</v>
      </c>
      <c r="F209" s="139" t="s">
        <v>199</v>
      </c>
      <c r="G209" s="139" t="s">
        <v>304</v>
      </c>
      <c r="H209" s="139" t="s">
        <v>305</v>
      </c>
      <c r="I209" s="139" t="s">
        <v>186</v>
      </c>
      <c r="J209" s="140">
        <v>9158.19</v>
      </c>
      <c r="K209" s="140">
        <v>8485.0504920000003</v>
      </c>
      <c r="L209" s="145">
        <v>0.02</v>
      </c>
      <c r="M209" s="139" t="s">
        <v>199</v>
      </c>
      <c r="N209" s="129" t="s">
        <v>255</v>
      </c>
      <c r="O209" s="129" t="s">
        <v>776</v>
      </c>
      <c r="P209" s="129" t="s">
        <v>229</v>
      </c>
      <c r="Q209" s="129" t="s">
        <v>293</v>
      </c>
      <c r="R209" s="129" t="s">
        <v>294</v>
      </c>
      <c r="S209" s="129" t="s">
        <v>199</v>
      </c>
      <c r="T209" s="129" t="s">
        <v>232</v>
      </c>
      <c r="U209" s="129">
        <v>2</v>
      </c>
      <c r="V209" s="129" t="s">
        <v>233</v>
      </c>
      <c r="W209" s="129">
        <v>18</v>
      </c>
      <c r="X209" s="129" t="s">
        <v>295</v>
      </c>
      <c r="Y209" s="129" t="s">
        <v>1002</v>
      </c>
      <c r="Z209" s="129" t="s">
        <v>235</v>
      </c>
      <c r="AA209" s="129" t="s">
        <v>232</v>
      </c>
      <c r="AB209" s="129"/>
      <c r="AC209" s="129" t="s">
        <v>237</v>
      </c>
      <c r="AD209" s="129" t="s">
        <v>261</v>
      </c>
      <c r="AE209" s="129" t="s">
        <v>306</v>
      </c>
      <c r="AF209" s="129" t="s">
        <v>263</v>
      </c>
      <c r="AG209" s="129" t="s">
        <v>297</v>
      </c>
      <c r="AH209" s="129" t="s">
        <v>232</v>
      </c>
    </row>
    <row r="210" spans="1:34" ht="19.5" customHeight="1" x14ac:dyDescent="0.25">
      <c r="A210" s="139" t="s">
        <v>82</v>
      </c>
      <c r="B210" s="139" t="s">
        <v>83</v>
      </c>
      <c r="C210" s="139" t="s">
        <v>252</v>
      </c>
      <c r="D210" s="139" t="s">
        <v>3872</v>
      </c>
      <c r="E210" s="139" t="s">
        <v>307</v>
      </c>
      <c r="F210" s="139" t="s">
        <v>199</v>
      </c>
      <c r="G210" s="139" t="s">
        <v>307</v>
      </c>
      <c r="H210" s="139" t="s">
        <v>308</v>
      </c>
      <c r="I210" s="139" t="s">
        <v>186</v>
      </c>
      <c r="J210" s="140">
        <v>10441.81</v>
      </c>
      <c r="K210" s="140">
        <v>9662.2467959999994</v>
      </c>
      <c r="L210" s="145">
        <v>0.02</v>
      </c>
      <c r="M210" s="139" t="s">
        <v>199</v>
      </c>
      <c r="N210" s="129" t="s">
        <v>255</v>
      </c>
      <c r="O210" s="129" t="s">
        <v>776</v>
      </c>
      <c r="P210" s="129" t="s">
        <v>229</v>
      </c>
      <c r="Q210" s="129" t="s">
        <v>293</v>
      </c>
      <c r="R210" s="129" t="s">
        <v>294</v>
      </c>
      <c r="S210" s="129" t="s">
        <v>199</v>
      </c>
      <c r="T210" s="129" t="s">
        <v>232</v>
      </c>
      <c r="U210" s="129">
        <v>2</v>
      </c>
      <c r="V210" s="129" t="s">
        <v>233</v>
      </c>
      <c r="W210" s="129">
        <v>23</v>
      </c>
      <c r="X210" s="129" t="s">
        <v>295</v>
      </c>
      <c r="Y210" s="129" t="s">
        <v>1002</v>
      </c>
      <c r="Z210" s="129" t="s">
        <v>235</v>
      </c>
      <c r="AA210" s="129" t="s">
        <v>232</v>
      </c>
      <c r="AB210" s="129"/>
      <c r="AC210" s="129" t="s">
        <v>237</v>
      </c>
      <c r="AD210" s="129" t="s">
        <v>238</v>
      </c>
      <c r="AE210" s="129" t="s">
        <v>309</v>
      </c>
      <c r="AF210" s="129" t="s">
        <v>263</v>
      </c>
      <c r="AG210" s="129" t="s">
        <v>297</v>
      </c>
      <c r="AH210" s="129" t="s">
        <v>232</v>
      </c>
    </row>
    <row r="211" spans="1:34" ht="19.5" customHeight="1" x14ac:dyDescent="0.25">
      <c r="A211" s="139" t="s">
        <v>82</v>
      </c>
      <c r="B211" s="139" t="s">
        <v>83</v>
      </c>
      <c r="C211" s="139" t="s">
        <v>252</v>
      </c>
      <c r="D211" s="139" t="s">
        <v>3872</v>
      </c>
      <c r="E211" s="139" t="s">
        <v>310</v>
      </c>
      <c r="F211" s="139" t="s">
        <v>199</v>
      </c>
      <c r="G211" s="139" t="s">
        <v>310</v>
      </c>
      <c r="H211" s="139" t="s">
        <v>311</v>
      </c>
      <c r="I211" s="139" t="s">
        <v>186</v>
      </c>
      <c r="J211" s="140">
        <v>9967.86</v>
      </c>
      <c r="K211" s="140">
        <v>9662.2467959999994</v>
      </c>
      <c r="L211" s="145">
        <v>0.02</v>
      </c>
      <c r="M211" s="139" t="s">
        <v>199</v>
      </c>
      <c r="N211" s="129" t="s">
        <v>255</v>
      </c>
      <c r="O211" s="129" t="s">
        <v>776</v>
      </c>
      <c r="P211" s="129" t="s">
        <v>229</v>
      </c>
      <c r="Q211" s="129" t="s">
        <v>293</v>
      </c>
      <c r="R211" s="129" t="s">
        <v>294</v>
      </c>
      <c r="S211" s="129" t="s">
        <v>199</v>
      </c>
      <c r="T211" s="129" t="s">
        <v>232</v>
      </c>
      <c r="U211" s="129">
        <v>2</v>
      </c>
      <c r="V211" s="129" t="s">
        <v>233</v>
      </c>
      <c r="W211" s="129">
        <v>23</v>
      </c>
      <c r="X211" s="129" t="s">
        <v>295</v>
      </c>
      <c r="Y211" s="129" t="s">
        <v>1002</v>
      </c>
      <c r="Z211" s="129" t="s">
        <v>235</v>
      </c>
      <c r="AA211" s="129" t="s">
        <v>232</v>
      </c>
      <c r="AB211" s="129"/>
      <c r="AC211" s="129" t="s">
        <v>237</v>
      </c>
      <c r="AD211" s="129" t="s">
        <v>261</v>
      </c>
      <c r="AE211" s="129" t="s">
        <v>312</v>
      </c>
      <c r="AF211" s="129" t="s">
        <v>263</v>
      </c>
      <c r="AG211" s="129" t="s">
        <v>297</v>
      </c>
      <c r="AH211" s="129" t="s">
        <v>232</v>
      </c>
    </row>
    <row r="212" spans="1:34" ht="19.5" customHeight="1" x14ac:dyDescent="0.25">
      <c r="A212" s="139" t="s">
        <v>82</v>
      </c>
      <c r="B212" s="139" t="s">
        <v>83</v>
      </c>
      <c r="C212" s="139" t="s">
        <v>252</v>
      </c>
      <c r="D212" s="139" t="s">
        <v>3872</v>
      </c>
      <c r="E212" s="139" t="s">
        <v>330</v>
      </c>
      <c r="F212" s="139" t="s">
        <v>199</v>
      </c>
      <c r="G212" s="139" t="s">
        <v>1003</v>
      </c>
      <c r="H212" s="139" t="s">
        <v>1004</v>
      </c>
      <c r="I212" s="139" t="s">
        <v>186</v>
      </c>
      <c r="J212" s="140">
        <v>10713.35</v>
      </c>
      <c r="K212" s="140">
        <v>10499.083000000001</v>
      </c>
      <c r="L212" s="145">
        <v>0.02</v>
      </c>
      <c r="M212" s="139" t="s">
        <v>199</v>
      </c>
      <c r="N212" s="129" t="s">
        <v>255</v>
      </c>
      <c r="O212" s="129" t="s">
        <v>776</v>
      </c>
      <c r="P212" s="129" t="s">
        <v>229</v>
      </c>
      <c r="Q212" s="129">
        <v>19.2</v>
      </c>
      <c r="R212" s="129" t="s">
        <v>320</v>
      </c>
      <c r="S212" s="129" t="s">
        <v>199</v>
      </c>
      <c r="T212" s="129" t="s">
        <v>232</v>
      </c>
      <c r="U212" s="129">
        <v>1</v>
      </c>
      <c r="V212" s="129" t="s">
        <v>233</v>
      </c>
      <c r="W212" s="129">
        <v>23</v>
      </c>
      <c r="X212" s="129" t="s">
        <v>363</v>
      </c>
      <c r="Y212" s="129" t="s">
        <v>1002</v>
      </c>
      <c r="Z212" s="129" t="s">
        <v>235</v>
      </c>
      <c r="AA212" s="129" t="s">
        <v>232</v>
      </c>
      <c r="AB212" s="129"/>
      <c r="AC212" s="129" t="s">
        <v>237</v>
      </c>
      <c r="AD212" s="129" t="s">
        <v>261</v>
      </c>
      <c r="AE212" s="129" t="s">
        <v>262</v>
      </c>
      <c r="AF212" s="129" t="s">
        <v>263</v>
      </c>
      <c r="AG212" s="129" t="s">
        <v>1005</v>
      </c>
      <c r="AH212" s="129" t="s">
        <v>232</v>
      </c>
    </row>
    <row r="213" spans="1:34" ht="19.5" customHeight="1" x14ac:dyDescent="0.25">
      <c r="A213" s="139" t="s">
        <v>82</v>
      </c>
      <c r="B213" s="139" t="s">
        <v>83</v>
      </c>
      <c r="C213" s="139" t="s">
        <v>252</v>
      </c>
      <c r="D213" s="139" t="s">
        <v>3872</v>
      </c>
      <c r="E213" s="139" t="s">
        <v>328</v>
      </c>
      <c r="F213" s="139" t="s">
        <v>199</v>
      </c>
      <c r="G213" s="139" t="s">
        <v>1003</v>
      </c>
      <c r="H213" s="139" t="s">
        <v>1006</v>
      </c>
      <c r="I213" s="139" t="s">
        <v>186</v>
      </c>
      <c r="J213" s="140">
        <v>6857.53</v>
      </c>
      <c r="K213" s="140">
        <v>6720.3793999999998</v>
      </c>
      <c r="L213" s="145">
        <v>0.02</v>
      </c>
      <c r="M213" s="139" t="s">
        <v>199</v>
      </c>
      <c r="N213" s="129" t="s">
        <v>255</v>
      </c>
      <c r="O213" s="129" t="s">
        <v>776</v>
      </c>
      <c r="P213" s="129" t="s">
        <v>229</v>
      </c>
      <c r="Q213" s="129">
        <v>19.2</v>
      </c>
      <c r="R213" s="129" t="s">
        <v>320</v>
      </c>
      <c r="S213" s="129" t="s">
        <v>199</v>
      </c>
      <c r="T213" s="129" t="s">
        <v>232</v>
      </c>
      <c r="U213" s="129">
        <v>1</v>
      </c>
      <c r="V213" s="129" t="s">
        <v>233</v>
      </c>
      <c r="W213" s="129">
        <v>23</v>
      </c>
      <c r="X213" s="129" t="s">
        <v>363</v>
      </c>
      <c r="Y213" s="129" t="s">
        <v>1002</v>
      </c>
      <c r="Z213" s="129" t="s">
        <v>235</v>
      </c>
      <c r="AA213" s="129" t="s">
        <v>232</v>
      </c>
      <c r="AB213" s="129"/>
      <c r="AC213" s="129" t="s">
        <v>237</v>
      </c>
      <c r="AD213" s="129" t="s">
        <v>261</v>
      </c>
      <c r="AE213" s="129" t="s">
        <v>262</v>
      </c>
      <c r="AF213" s="129" t="s">
        <v>263</v>
      </c>
      <c r="AG213" s="129" t="s">
        <v>1005</v>
      </c>
      <c r="AH213" s="129" t="s">
        <v>232</v>
      </c>
    </row>
    <row r="214" spans="1:34" ht="19.5" customHeight="1" x14ac:dyDescent="0.25">
      <c r="A214" s="139" t="s">
        <v>82</v>
      </c>
      <c r="B214" s="139" t="s">
        <v>83</v>
      </c>
      <c r="C214" s="139" t="s">
        <v>252</v>
      </c>
      <c r="D214" s="139" t="s">
        <v>3872</v>
      </c>
      <c r="E214" s="139" t="s">
        <v>332</v>
      </c>
      <c r="F214" s="139" t="s">
        <v>199</v>
      </c>
      <c r="G214" s="139" t="s">
        <v>1003</v>
      </c>
      <c r="H214" s="139" t="s">
        <v>1007</v>
      </c>
      <c r="I214" s="139" t="s">
        <v>186</v>
      </c>
      <c r="J214" s="140">
        <v>10713.35</v>
      </c>
      <c r="K214" s="140">
        <v>10499.083000000001</v>
      </c>
      <c r="L214" s="145">
        <v>0.02</v>
      </c>
      <c r="M214" s="139" t="s">
        <v>199</v>
      </c>
      <c r="N214" s="129" t="s">
        <v>255</v>
      </c>
      <c r="O214" s="129" t="s">
        <v>776</v>
      </c>
      <c r="P214" s="129" t="s">
        <v>229</v>
      </c>
      <c r="Q214" s="129">
        <v>19.2</v>
      </c>
      <c r="R214" s="129" t="s">
        <v>320</v>
      </c>
      <c r="S214" s="129" t="s">
        <v>199</v>
      </c>
      <c r="T214" s="129" t="s">
        <v>232</v>
      </c>
      <c r="U214" s="129">
        <v>2</v>
      </c>
      <c r="V214" s="129" t="s">
        <v>233</v>
      </c>
      <c r="W214" s="129">
        <v>23</v>
      </c>
      <c r="X214" s="129" t="s">
        <v>363</v>
      </c>
      <c r="Y214" s="129" t="s">
        <v>1002</v>
      </c>
      <c r="Z214" s="129" t="s">
        <v>235</v>
      </c>
      <c r="AA214" s="129" t="s">
        <v>232</v>
      </c>
      <c r="AB214" s="129"/>
      <c r="AC214" s="129" t="s">
        <v>237</v>
      </c>
      <c r="AD214" s="129" t="s">
        <v>238</v>
      </c>
      <c r="AE214" s="129" t="s">
        <v>262</v>
      </c>
      <c r="AF214" s="129" t="s">
        <v>263</v>
      </c>
      <c r="AG214" s="129" t="s">
        <v>1005</v>
      </c>
      <c r="AH214" s="129" t="s">
        <v>232</v>
      </c>
    </row>
    <row r="215" spans="1:34" ht="19.5" customHeight="1" x14ac:dyDescent="0.25">
      <c r="A215" s="139" t="s">
        <v>82</v>
      </c>
      <c r="B215" s="139" t="s">
        <v>83</v>
      </c>
      <c r="C215" s="139" t="s">
        <v>252</v>
      </c>
      <c r="D215" s="139" t="s">
        <v>3872</v>
      </c>
      <c r="E215" s="139" t="s">
        <v>325</v>
      </c>
      <c r="F215" s="139" t="s">
        <v>199</v>
      </c>
      <c r="G215" s="139" t="s">
        <v>1003</v>
      </c>
      <c r="H215" s="139" t="s">
        <v>1008</v>
      </c>
      <c r="I215" s="139" t="s">
        <v>186</v>
      </c>
      <c r="J215" s="140">
        <v>6857.53</v>
      </c>
      <c r="K215" s="140">
        <v>6720.3793999999998</v>
      </c>
      <c r="L215" s="145">
        <v>0.02</v>
      </c>
      <c r="M215" s="139" t="s">
        <v>199</v>
      </c>
      <c r="N215" s="129" t="s">
        <v>255</v>
      </c>
      <c r="O215" s="129" t="s">
        <v>776</v>
      </c>
      <c r="P215" s="129" t="s">
        <v>229</v>
      </c>
      <c r="Q215" s="129">
        <v>19.2</v>
      </c>
      <c r="R215" s="129" t="s">
        <v>320</v>
      </c>
      <c r="S215" s="129" t="s">
        <v>199</v>
      </c>
      <c r="T215" s="129" t="s">
        <v>232</v>
      </c>
      <c r="U215" s="129">
        <v>2</v>
      </c>
      <c r="V215" s="129" t="s">
        <v>233</v>
      </c>
      <c r="W215" s="129">
        <v>23</v>
      </c>
      <c r="X215" s="129" t="s">
        <v>363</v>
      </c>
      <c r="Y215" s="129" t="s">
        <v>1002</v>
      </c>
      <c r="Z215" s="129" t="s">
        <v>235</v>
      </c>
      <c r="AA215" s="129" t="s">
        <v>232</v>
      </c>
      <c r="AB215" s="129"/>
      <c r="AC215" s="129" t="s">
        <v>237</v>
      </c>
      <c r="AD215" s="129" t="s">
        <v>238</v>
      </c>
      <c r="AE215" s="129" t="s">
        <v>262</v>
      </c>
      <c r="AF215" s="129" t="s">
        <v>263</v>
      </c>
      <c r="AG215" s="129" t="s">
        <v>1005</v>
      </c>
      <c r="AH215" s="129" t="s">
        <v>232</v>
      </c>
    </row>
    <row r="216" spans="1:34" ht="19.5" customHeight="1" x14ac:dyDescent="0.25">
      <c r="A216" s="139" t="s">
        <v>82</v>
      </c>
      <c r="B216" s="139" t="s">
        <v>83</v>
      </c>
      <c r="C216" s="139" t="s">
        <v>252</v>
      </c>
      <c r="D216" s="139" t="s">
        <v>3872</v>
      </c>
      <c r="E216" s="139" t="s">
        <v>1009</v>
      </c>
      <c r="F216" s="139" t="s">
        <v>199</v>
      </c>
      <c r="G216" s="139" t="s">
        <v>1003</v>
      </c>
      <c r="H216" s="139" t="s">
        <v>1010</v>
      </c>
      <c r="I216" s="139" t="s">
        <v>186</v>
      </c>
      <c r="J216" s="140">
        <v>6171.28</v>
      </c>
      <c r="K216" s="140">
        <v>6047.8544000000002</v>
      </c>
      <c r="L216" s="145">
        <v>0.02</v>
      </c>
      <c r="M216" s="139" t="s">
        <v>199</v>
      </c>
      <c r="N216" s="129" t="s">
        <v>255</v>
      </c>
      <c r="O216" s="129" t="s">
        <v>776</v>
      </c>
      <c r="P216" s="129" t="s">
        <v>229</v>
      </c>
      <c r="Q216" s="129">
        <v>19.2</v>
      </c>
      <c r="R216" s="129" t="s">
        <v>320</v>
      </c>
      <c r="S216" s="129" t="s">
        <v>199</v>
      </c>
      <c r="T216" s="129" t="s">
        <v>232</v>
      </c>
      <c r="U216" s="129">
        <v>1</v>
      </c>
      <c r="V216" s="129" t="s">
        <v>233</v>
      </c>
      <c r="W216" s="129">
        <v>18</v>
      </c>
      <c r="X216" s="129" t="s">
        <v>295</v>
      </c>
      <c r="Y216" s="129" t="s">
        <v>1002</v>
      </c>
      <c r="Z216" s="129" t="s">
        <v>235</v>
      </c>
      <c r="AA216" s="129" t="s">
        <v>232</v>
      </c>
      <c r="AB216" s="129"/>
      <c r="AC216" s="129" t="s">
        <v>237</v>
      </c>
      <c r="AD216" s="129" t="s">
        <v>238</v>
      </c>
      <c r="AE216" s="129" t="s">
        <v>262</v>
      </c>
      <c r="AF216" s="129" t="s">
        <v>263</v>
      </c>
      <c r="AG216" s="129" t="s">
        <v>297</v>
      </c>
      <c r="AH216" s="129" t="s">
        <v>232</v>
      </c>
    </row>
    <row r="217" spans="1:34" ht="19.5" customHeight="1" x14ac:dyDescent="0.25">
      <c r="A217" s="139" t="s">
        <v>82</v>
      </c>
      <c r="B217" s="139" t="s">
        <v>83</v>
      </c>
      <c r="C217" s="139" t="s">
        <v>252</v>
      </c>
      <c r="D217" s="139" t="s">
        <v>3872</v>
      </c>
      <c r="E217" s="139" t="s">
        <v>1011</v>
      </c>
      <c r="F217" s="139" t="s">
        <v>199</v>
      </c>
      <c r="G217" s="139" t="s">
        <v>1003</v>
      </c>
      <c r="H217" s="139" t="s">
        <v>1012</v>
      </c>
      <c r="I217" s="139" t="s">
        <v>186</v>
      </c>
      <c r="J217" s="140">
        <v>6857.53</v>
      </c>
      <c r="K217" s="140">
        <v>6720.3793999999998</v>
      </c>
      <c r="L217" s="145">
        <v>0.02</v>
      </c>
      <c r="M217" s="139" t="s">
        <v>199</v>
      </c>
      <c r="N217" s="129" t="s">
        <v>255</v>
      </c>
      <c r="O217" s="129" t="s">
        <v>776</v>
      </c>
      <c r="P217" s="129" t="s">
        <v>229</v>
      </c>
      <c r="Q217" s="129">
        <v>19.2</v>
      </c>
      <c r="R217" s="129" t="s">
        <v>320</v>
      </c>
      <c r="S217" s="129" t="s">
        <v>199</v>
      </c>
      <c r="T217" s="129" t="s">
        <v>232</v>
      </c>
      <c r="U217" s="129">
        <v>1</v>
      </c>
      <c r="V217" s="129" t="s">
        <v>233</v>
      </c>
      <c r="W217" s="129">
        <v>18</v>
      </c>
      <c r="X217" s="129" t="s">
        <v>295</v>
      </c>
      <c r="Y217" s="129" t="s">
        <v>1002</v>
      </c>
      <c r="Z217" s="129" t="s">
        <v>235</v>
      </c>
      <c r="AA217" s="129" t="s">
        <v>232</v>
      </c>
      <c r="AB217" s="129"/>
      <c r="AC217" s="129" t="s">
        <v>237</v>
      </c>
      <c r="AD217" s="129" t="s">
        <v>238</v>
      </c>
      <c r="AE217" s="129" t="s">
        <v>262</v>
      </c>
      <c r="AF217" s="129" t="s">
        <v>263</v>
      </c>
      <c r="AG217" s="129" t="s">
        <v>297</v>
      </c>
      <c r="AH217" s="129" t="s">
        <v>232</v>
      </c>
    </row>
    <row r="218" spans="1:34" ht="19.5" customHeight="1" x14ac:dyDescent="0.25">
      <c r="A218" s="139" t="s">
        <v>82</v>
      </c>
      <c r="B218" s="139" t="s">
        <v>83</v>
      </c>
      <c r="C218" s="139" t="s">
        <v>252</v>
      </c>
      <c r="D218" s="139" t="s">
        <v>3872</v>
      </c>
      <c r="E218" s="139" t="s">
        <v>1013</v>
      </c>
      <c r="F218" s="139" t="s">
        <v>199</v>
      </c>
      <c r="G218" s="139" t="s">
        <v>1003</v>
      </c>
      <c r="H218" s="139" t="s">
        <v>1014</v>
      </c>
      <c r="I218" s="139" t="s">
        <v>186</v>
      </c>
      <c r="J218" s="140">
        <v>6304.58</v>
      </c>
      <c r="K218" s="140">
        <v>6178.4884000000002</v>
      </c>
      <c r="L218" s="145">
        <v>0.02</v>
      </c>
      <c r="M218" s="139" t="s">
        <v>199</v>
      </c>
      <c r="N218" s="129" t="s">
        <v>255</v>
      </c>
      <c r="O218" s="129" t="s">
        <v>776</v>
      </c>
      <c r="P218" s="129" t="s">
        <v>229</v>
      </c>
      <c r="Q218" s="129">
        <v>19.2</v>
      </c>
      <c r="R218" s="129" t="s">
        <v>320</v>
      </c>
      <c r="S218" s="129" t="s">
        <v>199</v>
      </c>
      <c r="T218" s="129" t="s">
        <v>232</v>
      </c>
      <c r="U218" s="129">
        <v>2</v>
      </c>
      <c r="V218" s="129" t="s">
        <v>233</v>
      </c>
      <c r="W218" s="129">
        <v>18</v>
      </c>
      <c r="X218" s="129" t="s">
        <v>295</v>
      </c>
      <c r="Y218" s="129" t="s">
        <v>1002</v>
      </c>
      <c r="Z218" s="129" t="s">
        <v>235</v>
      </c>
      <c r="AA218" s="129" t="s">
        <v>232</v>
      </c>
      <c r="AB218" s="129"/>
      <c r="AC218" s="129" t="s">
        <v>237</v>
      </c>
      <c r="AD218" s="129" t="s">
        <v>261</v>
      </c>
      <c r="AE218" s="129" t="s">
        <v>262</v>
      </c>
      <c r="AF218" s="129" t="s">
        <v>263</v>
      </c>
      <c r="AG218" s="129" t="s">
        <v>297</v>
      </c>
      <c r="AH218" s="129" t="s">
        <v>232</v>
      </c>
    </row>
    <row r="219" spans="1:34" ht="19.5" customHeight="1" x14ac:dyDescent="0.25">
      <c r="A219" s="139" t="s">
        <v>82</v>
      </c>
      <c r="B219" s="139" t="s">
        <v>83</v>
      </c>
      <c r="C219" s="139" t="s">
        <v>252</v>
      </c>
      <c r="D219" s="139" t="s">
        <v>3872</v>
      </c>
      <c r="E219" s="139" t="s">
        <v>1015</v>
      </c>
      <c r="F219" s="139" t="s">
        <v>199</v>
      </c>
      <c r="G219" s="139" t="s">
        <v>1003</v>
      </c>
      <c r="H219" s="139" t="s">
        <v>1016</v>
      </c>
      <c r="I219" s="139" t="s">
        <v>186</v>
      </c>
      <c r="J219" s="140">
        <v>6857.53</v>
      </c>
      <c r="K219" s="140">
        <v>6720.3793999999998</v>
      </c>
      <c r="L219" s="145">
        <v>0.02</v>
      </c>
      <c r="M219" s="139" t="s">
        <v>199</v>
      </c>
      <c r="N219" s="129" t="s">
        <v>255</v>
      </c>
      <c r="O219" s="129" t="s">
        <v>776</v>
      </c>
      <c r="P219" s="129" t="s">
        <v>229</v>
      </c>
      <c r="Q219" s="129">
        <v>19.2</v>
      </c>
      <c r="R219" s="129" t="s">
        <v>320</v>
      </c>
      <c r="S219" s="129" t="s">
        <v>199</v>
      </c>
      <c r="T219" s="129" t="s">
        <v>232</v>
      </c>
      <c r="U219" s="129">
        <v>2</v>
      </c>
      <c r="V219" s="129" t="s">
        <v>233</v>
      </c>
      <c r="W219" s="129">
        <v>18</v>
      </c>
      <c r="X219" s="129" t="s">
        <v>295</v>
      </c>
      <c r="Y219" s="129" t="s">
        <v>1002</v>
      </c>
      <c r="Z219" s="129" t="s">
        <v>235</v>
      </c>
      <c r="AA219" s="129" t="s">
        <v>232</v>
      </c>
      <c r="AB219" s="129"/>
      <c r="AC219" s="129" t="s">
        <v>237</v>
      </c>
      <c r="AD219" s="129" t="s">
        <v>261</v>
      </c>
      <c r="AE219" s="129" t="s">
        <v>262</v>
      </c>
      <c r="AF219" s="129" t="s">
        <v>263</v>
      </c>
      <c r="AG219" s="129" t="s">
        <v>297</v>
      </c>
      <c r="AH219" s="129" t="s">
        <v>232</v>
      </c>
    </row>
    <row r="220" spans="1:34" ht="19.5" customHeight="1" x14ac:dyDescent="0.25">
      <c r="A220" s="139" t="s">
        <v>82</v>
      </c>
      <c r="B220" s="139" t="s">
        <v>83</v>
      </c>
      <c r="C220" s="139" t="s">
        <v>252</v>
      </c>
      <c r="D220" s="139" t="s">
        <v>3872</v>
      </c>
      <c r="E220" s="139" t="s">
        <v>1017</v>
      </c>
      <c r="F220" s="139" t="s">
        <v>199</v>
      </c>
      <c r="G220" s="139" t="s">
        <v>1003</v>
      </c>
      <c r="H220" s="139" t="s">
        <v>1018</v>
      </c>
      <c r="I220" s="139" t="s">
        <v>186</v>
      </c>
      <c r="J220" s="140">
        <v>10333.200000000001</v>
      </c>
      <c r="K220" s="140">
        <v>10126.536</v>
      </c>
      <c r="L220" s="145">
        <v>0.02</v>
      </c>
      <c r="M220" s="139" t="s">
        <v>199</v>
      </c>
      <c r="N220" s="129" t="s">
        <v>255</v>
      </c>
      <c r="O220" s="129" t="s">
        <v>776</v>
      </c>
      <c r="P220" s="129" t="s">
        <v>229</v>
      </c>
      <c r="Q220" s="129">
        <v>19.2</v>
      </c>
      <c r="R220" s="129" t="s">
        <v>320</v>
      </c>
      <c r="S220" s="129" t="s">
        <v>199</v>
      </c>
      <c r="T220" s="129" t="s">
        <v>232</v>
      </c>
      <c r="U220" s="129">
        <v>1</v>
      </c>
      <c r="V220" s="129" t="s">
        <v>233</v>
      </c>
      <c r="W220" s="129">
        <v>18</v>
      </c>
      <c r="X220" s="129" t="s">
        <v>295</v>
      </c>
      <c r="Y220" s="129" t="s">
        <v>1002</v>
      </c>
      <c r="Z220" s="129" t="s">
        <v>235</v>
      </c>
      <c r="AA220" s="129" t="s">
        <v>232</v>
      </c>
      <c r="AB220" s="129"/>
      <c r="AC220" s="129" t="s">
        <v>237</v>
      </c>
      <c r="AD220" s="129" t="s">
        <v>238</v>
      </c>
      <c r="AE220" s="129" t="s">
        <v>262</v>
      </c>
      <c r="AF220" s="129" t="s">
        <v>263</v>
      </c>
      <c r="AG220" s="129" t="s">
        <v>297</v>
      </c>
      <c r="AH220" s="129" t="s">
        <v>232</v>
      </c>
    </row>
    <row r="221" spans="1:34" ht="19.5" customHeight="1" x14ac:dyDescent="0.25">
      <c r="A221" s="139" t="s">
        <v>82</v>
      </c>
      <c r="B221" s="139" t="s">
        <v>83</v>
      </c>
      <c r="C221" s="139" t="s">
        <v>252</v>
      </c>
      <c r="D221" s="139" t="s">
        <v>3872</v>
      </c>
      <c r="E221" s="139" t="s">
        <v>1019</v>
      </c>
      <c r="F221" s="139" t="s">
        <v>199</v>
      </c>
      <c r="G221" s="139" t="s">
        <v>1003</v>
      </c>
      <c r="H221" s="139" t="s">
        <v>1020</v>
      </c>
      <c r="I221" s="139" t="s">
        <v>186</v>
      </c>
      <c r="J221" s="140">
        <v>10713.35</v>
      </c>
      <c r="K221" s="140">
        <v>10499.083000000001</v>
      </c>
      <c r="L221" s="145">
        <v>0.02</v>
      </c>
      <c r="M221" s="139" t="s">
        <v>199</v>
      </c>
      <c r="N221" s="129" t="s">
        <v>255</v>
      </c>
      <c r="O221" s="129" t="s">
        <v>776</v>
      </c>
      <c r="P221" s="129" t="s">
        <v>229</v>
      </c>
      <c r="Q221" s="129">
        <v>19.2</v>
      </c>
      <c r="R221" s="129" t="s">
        <v>320</v>
      </c>
      <c r="S221" s="129" t="s">
        <v>199</v>
      </c>
      <c r="T221" s="129" t="s">
        <v>232</v>
      </c>
      <c r="U221" s="129">
        <v>1</v>
      </c>
      <c r="V221" s="129" t="s">
        <v>233</v>
      </c>
      <c r="W221" s="129">
        <v>18</v>
      </c>
      <c r="X221" s="129" t="s">
        <v>295</v>
      </c>
      <c r="Y221" s="129" t="s">
        <v>1002</v>
      </c>
      <c r="Z221" s="129" t="s">
        <v>235</v>
      </c>
      <c r="AA221" s="129" t="s">
        <v>232</v>
      </c>
      <c r="AB221" s="129"/>
      <c r="AC221" s="129" t="s">
        <v>237</v>
      </c>
      <c r="AD221" s="129" t="s">
        <v>238</v>
      </c>
      <c r="AE221" s="129" t="s">
        <v>262</v>
      </c>
      <c r="AF221" s="129" t="s">
        <v>263</v>
      </c>
      <c r="AG221" s="129" t="s">
        <v>297</v>
      </c>
      <c r="AH221" s="129" t="s">
        <v>232</v>
      </c>
    </row>
    <row r="222" spans="1:34" ht="19.5" customHeight="1" x14ac:dyDescent="0.25">
      <c r="A222" s="139" t="s">
        <v>82</v>
      </c>
      <c r="B222" s="139" t="s">
        <v>83</v>
      </c>
      <c r="C222" s="139" t="s">
        <v>252</v>
      </c>
      <c r="D222" s="139" t="s">
        <v>3872</v>
      </c>
      <c r="E222" s="139" t="s">
        <v>1021</v>
      </c>
      <c r="F222" s="139" t="s">
        <v>199</v>
      </c>
      <c r="G222" s="139" t="s">
        <v>1003</v>
      </c>
      <c r="H222" s="139" t="s">
        <v>1022</v>
      </c>
      <c r="I222" s="139" t="s">
        <v>186</v>
      </c>
      <c r="J222" s="140">
        <v>10333.200000000001</v>
      </c>
      <c r="K222" s="140">
        <v>10126.536</v>
      </c>
      <c r="L222" s="145">
        <v>0.02</v>
      </c>
      <c r="M222" s="139" t="s">
        <v>199</v>
      </c>
      <c r="N222" s="129" t="s">
        <v>255</v>
      </c>
      <c r="O222" s="129" t="s">
        <v>776</v>
      </c>
      <c r="P222" s="129" t="s">
        <v>229</v>
      </c>
      <c r="Q222" s="129">
        <v>19.2</v>
      </c>
      <c r="R222" s="129" t="s">
        <v>320</v>
      </c>
      <c r="S222" s="129" t="s">
        <v>199</v>
      </c>
      <c r="T222" s="129" t="s">
        <v>232</v>
      </c>
      <c r="U222" s="129">
        <v>2</v>
      </c>
      <c r="V222" s="129" t="s">
        <v>233</v>
      </c>
      <c r="W222" s="129">
        <v>18</v>
      </c>
      <c r="X222" s="129" t="s">
        <v>295</v>
      </c>
      <c r="Y222" s="129" t="s">
        <v>1002</v>
      </c>
      <c r="Z222" s="129" t="s">
        <v>235</v>
      </c>
      <c r="AA222" s="129" t="s">
        <v>232</v>
      </c>
      <c r="AB222" s="129"/>
      <c r="AC222" s="129" t="s">
        <v>237</v>
      </c>
      <c r="AD222" s="129" t="s">
        <v>1023</v>
      </c>
      <c r="AE222" s="129" t="s">
        <v>262</v>
      </c>
      <c r="AF222" s="129" t="s">
        <v>263</v>
      </c>
      <c r="AG222" s="129" t="s">
        <v>297</v>
      </c>
      <c r="AH222" s="129" t="s">
        <v>232</v>
      </c>
    </row>
    <row r="223" spans="1:34" ht="19.5" customHeight="1" x14ac:dyDescent="0.25">
      <c r="A223" s="139" t="s">
        <v>82</v>
      </c>
      <c r="B223" s="139" t="s">
        <v>83</v>
      </c>
      <c r="C223" s="139" t="s">
        <v>252</v>
      </c>
      <c r="D223" s="139" t="s">
        <v>3872</v>
      </c>
      <c r="E223" s="139" t="s">
        <v>1024</v>
      </c>
      <c r="F223" s="139" t="s">
        <v>199</v>
      </c>
      <c r="G223" s="139" t="s">
        <v>1003</v>
      </c>
      <c r="H223" s="139" t="s">
        <v>1025</v>
      </c>
      <c r="I223" s="139" t="s">
        <v>186</v>
      </c>
      <c r="J223" s="140">
        <v>10713.35</v>
      </c>
      <c r="K223" s="140">
        <v>10499.083000000001</v>
      </c>
      <c r="L223" s="145">
        <v>0.02</v>
      </c>
      <c r="M223" s="139" t="s">
        <v>199</v>
      </c>
      <c r="N223" s="129" t="s">
        <v>255</v>
      </c>
      <c r="O223" s="129" t="s">
        <v>776</v>
      </c>
      <c r="P223" s="129" t="s">
        <v>229</v>
      </c>
      <c r="Q223" s="129">
        <v>19.2</v>
      </c>
      <c r="R223" s="129" t="s">
        <v>320</v>
      </c>
      <c r="S223" s="129" t="s">
        <v>199</v>
      </c>
      <c r="T223" s="129" t="s">
        <v>232</v>
      </c>
      <c r="U223" s="129">
        <v>2</v>
      </c>
      <c r="V223" s="129" t="s">
        <v>233</v>
      </c>
      <c r="W223" s="129">
        <v>18</v>
      </c>
      <c r="X223" s="129" t="s">
        <v>295</v>
      </c>
      <c r="Y223" s="129" t="s">
        <v>1002</v>
      </c>
      <c r="Z223" s="129" t="s">
        <v>235</v>
      </c>
      <c r="AA223" s="129" t="s">
        <v>232</v>
      </c>
      <c r="AB223" s="129"/>
      <c r="AC223" s="129" t="s">
        <v>237</v>
      </c>
      <c r="AD223" s="129" t="s">
        <v>261</v>
      </c>
      <c r="AE223" s="129" t="s">
        <v>262</v>
      </c>
      <c r="AF223" s="129" t="s">
        <v>263</v>
      </c>
      <c r="AG223" s="129" t="s">
        <v>297</v>
      </c>
      <c r="AH223" s="129" t="s">
        <v>232</v>
      </c>
    </row>
    <row r="224" spans="1:34" ht="19.5" customHeight="1" x14ac:dyDescent="0.25">
      <c r="A224" s="139" t="s">
        <v>82</v>
      </c>
      <c r="B224" s="139" t="s">
        <v>83</v>
      </c>
      <c r="C224" s="139" t="s">
        <v>252</v>
      </c>
      <c r="D224" s="139" t="s">
        <v>3872</v>
      </c>
      <c r="E224" s="139" t="s">
        <v>1026</v>
      </c>
      <c r="F224" s="139" t="s">
        <v>199</v>
      </c>
      <c r="G224" s="139" t="s">
        <v>1003</v>
      </c>
      <c r="H224" s="139" t="s">
        <v>1027</v>
      </c>
      <c r="I224" s="139" t="s">
        <v>186</v>
      </c>
      <c r="J224" s="140">
        <v>7237.68</v>
      </c>
      <c r="K224" s="140">
        <v>7092.9264000000003</v>
      </c>
      <c r="L224" s="145">
        <v>0.02</v>
      </c>
      <c r="M224" s="139" t="s">
        <v>199</v>
      </c>
      <c r="N224" s="129" t="s">
        <v>255</v>
      </c>
      <c r="O224" s="129" t="s">
        <v>776</v>
      </c>
      <c r="P224" s="129" t="s">
        <v>229</v>
      </c>
      <c r="Q224" s="129">
        <v>19.2</v>
      </c>
      <c r="R224" s="129" t="s">
        <v>320</v>
      </c>
      <c r="S224" s="129" t="s">
        <v>199</v>
      </c>
      <c r="T224" s="129" t="s">
        <v>232</v>
      </c>
      <c r="U224" s="129">
        <v>1</v>
      </c>
      <c r="V224" s="129" t="s">
        <v>233</v>
      </c>
      <c r="W224" s="129">
        <v>23</v>
      </c>
      <c r="X224" s="129" t="s">
        <v>295</v>
      </c>
      <c r="Y224" s="129" t="s">
        <v>1002</v>
      </c>
      <c r="Z224" s="129" t="s">
        <v>235</v>
      </c>
      <c r="AA224" s="129" t="s">
        <v>232</v>
      </c>
      <c r="AB224" s="129"/>
      <c r="AC224" s="129" t="s">
        <v>237</v>
      </c>
      <c r="AD224" s="129" t="s">
        <v>238</v>
      </c>
      <c r="AE224" s="129" t="s">
        <v>262</v>
      </c>
      <c r="AF224" s="129" t="s">
        <v>263</v>
      </c>
      <c r="AG224" s="129" t="s">
        <v>297</v>
      </c>
      <c r="AH224" s="129" t="s">
        <v>232</v>
      </c>
    </row>
    <row r="225" spans="1:34" ht="19.5" customHeight="1" x14ac:dyDescent="0.25">
      <c r="A225" s="139" t="s">
        <v>82</v>
      </c>
      <c r="B225" s="139" t="s">
        <v>83</v>
      </c>
      <c r="C225" s="139" t="s">
        <v>252</v>
      </c>
      <c r="D225" s="139" t="s">
        <v>3872</v>
      </c>
      <c r="E225" s="139" t="s">
        <v>1028</v>
      </c>
      <c r="F225" s="139" t="s">
        <v>199</v>
      </c>
      <c r="G225" s="139" t="s">
        <v>1003</v>
      </c>
      <c r="H225" s="139" t="s">
        <v>1029</v>
      </c>
      <c r="I225" s="139" t="s">
        <v>186</v>
      </c>
      <c r="J225" s="140">
        <v>7237.68</v>
      </c>
      <c r="K225" s="140">
        <v>7092.9264000000003</v>
      </c>
      <c r="L225" s="145">
        <v>0.02</v>
      </c>
      <c r="M225" s="139" t="s">
        <v>199</v>
      </c>
      <c r="N225" s="129" t="s">
        <v>255</v>
      </c>
      <c r="O225" s="129" t="s">
        <v>776</v>
      </c>
      <c r="P225" s="129" t="s">
        <v>229</v>
      </c>
      <c r="Q225" s="129">
        <v>19.2</v>
      </c>
      <c r="R225" s="129" t="s">
        <v>320</v>
      </c>
      <c r="S225" s="129" t="s">
        <v>199</v>
      </c>
      <c r="T225" s="129" t="s">
        <v>232</v>
      </c>
      <c r="U225" s="129">
        <v>1</v>
      </c>
      <c r="V225" s="129" t="s">
        <v>233</v>
      </c>
      <c r="W225" s="129">
        <v>23</v>
      </c>
      <c r="X225" s="129" t="s">
        <v>295</v>
      </c>
      <c r="Y225" s="129" t="s">
        <v>1002</v>
      </c>
      <c r="Z225" s="129" t="s">
        <v>235</v>
      </c>
      <c r="AA225" s="129" t="s">
        <v>232</v>
      </c>
      <c r="AB225" s="129"/>
      <c r="AC225" s="129" t="s">
        <v>237</v>
      </c>
      <c r="AD225" s="129" t="s">
        <v>261</v>
      </c>
      <c r="AE225" s="129" t="s">
        <v>262</v>
      </c>
      <c r="AF225" s="129" t="s">
        <v>263</v>
      </c>
      <c r="AG225" s="129" t="s">
        <v>297</v>
      </c>
      <c r="AH225" s="129" t="s">
        <v>232</v>
      </c>
    </row>
    <row r="226" spans="1:34" ht="19.5" customHeight="1" x14ac:dyDescent="0.25">
      <c r="A226" s="139" t="s">
        <v>82</v>
      </c>
      <c r="B226" s="139" t="s">
        <v>83</v>
      </c>
      <c r="C226" s="139" t="s">
        <v>252</v>
      </c>
      <c r="D226" s="139" t="s">
        <v>3872</v>
      </c>
      <c r="E226" s="139" t="s">
        <v>1030</v>
      </c>
      <c r="F226" s="139" t="s">
        <v>199</v>
      </c>
      <c r="G226" s="139" t="s">
        <v>1003</v>
      </c>
      <c r="H226" s="139" t="s">
        <v>1031</v>
      </c>
      <c r="I226" s="139" t="s">
        <v>186</v>
      </c>
      <c r="J226" s="140">
        <v>11587.2</v>
      </c>
      <c r="K226" s="140">
        <v>11355.456</v>
      </c>
      <c r="L226" s="145">
        <v>0.02</v>
      </c>
      <c r="M226" s="139" t="s">
        <v>199</v>
      </c>
      <c r="N226" s="129" t="s">
        <v>255</v>
      </c>
      <c r="O226" s="129" t="s">
        <v>776</v>
      </c>
      <c r="P226" s="129" t="s">
        <v>229</v>
      </c>
      <c r="Q226" s="129">
        <v>19.2</v>
      </c>
      <c r="R226" s="129" t="s">
        <v>320</v>
      </c>
      <c r="S226" s="129" t="s">
        <v>199</v>
      </c>
      <c r="T226" s="129" t="s">
        <v>232</v>
      </c>
      <c r="U226" s="129">
        <v>2</v>
      </c>
      <c r="V226" s="129" t="s">
        <v>233</v>
      </c>
      <c r="W226" s="129">
        <v>23</v>
      </c>
      <c r="X226" s="129" t="s">
        <v>295</v>
      </c>
      <c r="Y226" s="129" t="s">
        <v>1002</v>
      </c>
      <c r="Z226" s="129" t="s">
        <v>235</v>
      </c>
      <c r="AA226" s="129" t="s">
        <v>232</v>
      </c>
      <c r="AB226" s="129"/>
      <c r="AC226" s="129" t="s">
        <v>237</v>
      </c>
      <c r="AD226" s="129" t="s">
        <v>238</v>
      </c>
      <c r="AE226" s="129" t="s">
        <v>262</v>
      </c>
      <c r="AF226" s="129" t="s">
        <v>263</v>
      </c>
      <c r="AG226" s="129" t="s">
        <v>297</v>
      </c>
      <c r="AH226" s="129" t="s">
        <v>232</v>
      </c>
    </row>
    <row r="227" spans="1:34" ht="19.5" customHeight="1" x14ac:dyDescent="0.25">
      <c r="A227" s="139" t="s">
        <v>82</v>
      </c>
      <c r="B227" s="139" t="s">
        <v>83</v>
      </c>
      <c r="C227" s="139" t="s">
        <v>252</v>
      </c>
      <c r="D227" s="139" t="s">
        <v>3872</v>
      </c>
      <c r="E227" s="139" t="s">
        <v>1032</v>
      </c>
      <c r="F227" s="139" t="s">
        <v>199</v>
      </c>
      <c r="G227" s="139" t="s">
        <v>1003</v>
      </c>
      <c r="H227" s="139" t="s">
        <v>1033</v>
      </c>
      <c r="I227" s="139" t="s">
        <v>186</v>
      </c>
      <c r="J227" s="140">
        <v>11587.2</v>
      </c>
      <c r="K227" s="140">
        <v>11355.456</v>
      </c>
      <c r="L227" s="145">
        <v>0.02</v>
      </c>
      <c r="M227" s="139" t="s">
        <v>199</v>
      </c>
      <c r="N227" s="129" t="s">
        <v>255</v>
      </c>
      <c r="O227" s="129" t="s">
        <v>776</v>
      </c>
      <c r="P227" s="129" t="s">
        <v>229</v>
      </c>
      <c r="Q227" s="129">
        <v>19.2</v>
      </c>
      <c r="R227" s="129" t="s">
        <v>320</v>
      </c>
      <c r="S227" s="129" t="s">
        <v>199</v>
      </c>
      <c r="T227" s="129" t="s">
        <v>232</v>
      </c>
      <c r="U227" s="129">
        <v>2</v>
      </c>
      <c r="V227" s="129" t="s">
        <v>233</v>
      </c>
      <c r="W227" s="129">
        <v>23</v>
      </c>
      <c r="X227" s="129" t="s">
        <v>295</v>
      </c>
      <c r="Y227" s="129" t="s">
        <v>1002</v>
      </c>
      <c r="Z227" s="129" t="s">
        <v>235</v>
      </c>
      <c r="AA227" s="129" t="s">
        <v>232</v>
      </c>
      <c r="AB227" s="129"/>
      <c r="AC227" s="129" t="s">
        <v>237</v>
      </c>
      <c r="AD227" s="129" t="s">
        <v>261</v>
      </c>
      <c r="AE227" s="129" t="s">
        <v>262</v>
      </c>
      <c r="AF227" s="129" t="s">
        <v>263</v>
      </c>
      <c r="AG227" s="129" t="s">
        <v>297</v>
      </c>
      <c r="AH227" s="129" t="s">
        <v>232</v>
      </c>
    </row>
    <row r="228" spans="1:34" ht="19.5" customHeight="1" x14ac:dyDescent="0.25">
      <c r="A228" s="139" t="s">
        <v>82</v>
      </c>
      <c r="B228" s="139" t="s">
        <v>83</v>
      </c>
      <c r="C228" s="139" t="s">
        <v>252</v>
      </c>
      <c r="D228" s="139" t="s">
        <v>3872</v>
      </c>
      <c r="E228" s="139" t="s">
        <v>1034</v>
      </c>
      <c r="F228" s="139" t="s">
        <v>199</v>
      </c>
      <c r="G228" s="139" t="s">
        <v>1035</v>
      </c>
      <c r="H228" s="139" t="s">
        <v>1036</v>
      </c>
      <c r="I228" s="139" t="s">
        <v>186</v>
      </c>
      <c r="J228" s="140">
        <v>9355.67</v>
      </c>
      <c r="K228" s="140">
        <v>9168.5565999999999</v>
      </c>
      <c r="L228" s="145">
        <v>0.02</v>
      </c>
      <c r="M228" s="139" t="s">
        <v>199</v>
      </c>
      <c r="N228" s="129" t="s">
        <v>255</v>
      </c>
      <c r="O228" s="129" t="s">
        <v>776</v>
      </c>
      <c r="P228" s="129" t="s">
        <v>229</v>
      </c>
      <c r="Q228" s="129">
        <v>19.2</v>
      </c>
      <c r="R228" s="129" t="s">
        <v>320</v>
      </c>
      <c r="S228" s="129" t="s">
        <v>199</v>
      </c>
      <c r="T228" s="129" t="s">
        <v>232</v>
      </c>
      <c r="U228" s="129">
        <v>1</v>
      </c>
      <c r="V228" s="129" t="s">
        <v>233</v>
      </c>
      <c r="W228" s="129">
        <v>18</v>
      </c>
      <c r="X228" s="129" t="s">
        <v>295</v>
      </c>
      <c r="Y228" s="129" t="s">
        <v>1002</v>
      </c>
      <c r="Z228" s="129" t="s">
        <v>235</v>
      </c>
      <c r="AA228" s="129" t="s">
        <v>232</v>
      </c>
      <c r="AB228" s="129"/>
      <c r="AC228" s="129" t="s">
        <v>237</v>
      </c>
      <c r="AD228" s="129" t="s">
        <v>238</v>
      </c>
      <c r="AE228" s="129" t="s">
        <v>262</v>
      </c>
      <c r="AF228" s="129" t="s">
        <v>263</v>
      </c>
      <c r="AG228" s="129" t="s">
        <v>297</v>
      </c>
      <c r="AH228" s="129" t="s">
        <v>232</v>
      </c>
    </row>
    <row r="229" spans="1:34" ht="19.5" customHeight="1" x14ac:dyDescent="0.25">
      <c r="A229" s="139" t="s">
        <v>82</v>
      </c>
      <c r="B229" s="139" t="s">
        <v>83</v>
      </c>
      <c r="C229" s="139" t="s">
        <v>252</v>
      </c>
      <c r="D229" s="139" t="s">
        <v>3872</v>
      </c>
      <c r="E229" s="139" t="s">
        <v>1037</v>
      </c>
      <c r="F229" s="139" t="s">
        <v>199</v>
      </c>
      <c r="G229" s="139" t="s">
        <v>1035</v>
      </c>
      <c r="H229" s="139" t="s">
        <v>1038</v>
      </c>
      <c r="I229" s="139" t="s">
        <v>186</v>
      </c>
      <c r="J229" s="140">
        <v>14796.27</v>
      </c>
      <c r="K229" s="140">
        <v>14500.3446</v>
      </c>
      <c r="L229" s="145">
        <v>0.02</v>
      </c>
      <c r="M229" s="139" t="s">
        <v>199</v>
      </c>
      <c r="N229" s="129" t="s">
        <v>255</v>
      </c>
      <c r="O229" s="129" t="s">
        <v>776</v>
      </c>
      <c r="P229" s="129" t="s">
        <v>229</v>
      </c>
      <c r="Q229" s="129">
        <v>19.2</v>
      </c>
      <c r="R229" s="129" t="s">
        <v>320</v>
      </c>
      <c r="S229" s="129" t="s">
        <v>199</v>
      </c>
      <c r="T229" s="129" t="s">
        <v>232</v>
      </c>
      <c r="U229" s="129">
        <v>2</v>
      </c>
      <c r="V229" s="129" t="s">
        <v>233</v>
      </c>
      <c r="W229" s="129">
        <v>18</v>
      </c>
      <c r="X229" s="129" t="s">
        <v>295</v>
      </c>
      <c r="Y229" s="129" t="s">
        <v>1002</v>
      </c>
      <c r="Z229" s="129" t="s">
        <v>235</v>
      </c>
      <c r="AA229" s="129" t="s">
        <v>232</v>
      </c>
      <c r="AB229" s="129"/>
      <c r="AC229" s="129" t="s">
        <v>237</v>
      </c>
      <c r="AD229" s="129" t="s">
        <v>238</v>
      </c>
      <c r="AE229" s="129" t="s">
        <v>262</v>
      </c>
      <c r="AF229" s="129" t="s">
        <v>263</v>
      </c>
      <c r="AG229" s="129" t="s">
        <v>297</v>
      </c>
      <c r="AH229" s="129" t="s">
        <v>232</v>
      </c>
    </row>
    <row r="230" spans="1:34" ht="19.5" customHeight="1" x14ac:dyDescent="0.25">
      <c r="A230" s="139" t="s">
        <v>82</v>
      </c>
      <c r="B230" s="139" t="s">
        <v>83</v>
      </c>
      <c r="C230" s="139" t="s">
        <v>252</v>
      </c>
      <c r="D230" s="139" t="s">
        <v>3872</v>
      </c>
      <c r="E230" s="139" t="s">
        <v>1039</v>
      </c>
      <c r="F230" s="139" t="s">
        <v>199</v>
      </c>
      <c r="G230" s="139" t="s">
        <v>1035</v>
      </c>
      <c r="H230" s="139" t="s">
        <v>1040</v>
      </c>
      <c r="I230" s="139" t="s">
        <v>186</v>
      </c>
      <c r="J230" s="140">
        <v>10209.77</v>
      </c>
      <c r="K230" s="140">
        <v>10005.5746</v>
      </c>
      <c r="L230" s="145">
        <v>0.02</v>
      </c>
      <c r="M230" s="139" t="s">
        <v>199</v>
      </c>
      <c r="N230" s="129" t="s">
        <v>255</v>
      </c>
      <c r="O230" s="129" t="s">
        <v>776</v>
      </c>
      <c r="P230" s="129" t="s">
        <v>229</v>
      </c>
      <c r="Q230" s="129">
        <v>19.2</v>
      </c>
      <c r="R230" s="129" t="s">
        <v>320</v>
      </c>
      <c r="S230" s="129" t="s">
        <v>199</v>
      </c>
      <c r="T230" s="129" t="s">
        <v>232</v>
      </c>
      <c r="U230" s="129">
        <v>1</v>
      </c>
      <c r="V230" s="129" t="s">
        <v>233</v>
      </c>
      <c r="W230" s="129">
        <v>23</v>
      </c>
      <c r="X230" s="129" t="s">
        <v>295</v>
      </c>
      <c r="Y230" s="129" t="s">
        <v>1002</v>
      </c>
      <c r="Z230" s="129" t="s">
        <v>235</v>
      </c>
      <c r="AA230" s="129" t="s">
        <v>232</v>
      </c>
      <c r="AB230" s="129"/>
      <c r="AC230" s="129" t="s">
        <v>237</v>
      </c>
      <c r="AD230" s="129" t="s">
        <v>238</v>
      </c>
      <c r="AE230" s="129" t="s">
        <v>262</v>
      </c>
      <c r="AF230" s="129" t="s">
        <v>263</v>
      </c>
      <c r="AG230" s="129" t="s">
        <v>297</v>
      </c>
      <c r="AH230" s="129" t="s">
        <v>232</v>
      </c>
    </row>
    <row r="231" spans="1:34" ht="19.5" customHeight="1" x14ac:dyDescent="0.25">
      <c r="A231" s="139" t="s">
        <v>82</v>
      </c>
      <c r="B231" s="139" t="s">
        <v>83</v>
      </c>
      <c r="C231" s="139" t="s">
        <v>252</v>
      </c>
      <c r="D231" s="139" t="s">
        <v>3872</v>
      </c>
      <c r="E231" s="139" t="s">
        <v>1041</v>
      </c>
      <c r="F231" s="139" t="s">
        <v>199</v>
      </c>
      <c r="G231" s="139" t="s">
        <v>1035</v>
      </c>
      <c r="H231" s="139" t="s">
        <v>1042</v>
      </c>
      <c r="I231" s="139" t="s">
        <v>186</v>
      </c>
      <c r="J231" s="140">
        <v>10209.77</v>
      </c>
      <c r="K231" s="140">
        <v>10005.5746</v>
      </c>
      <c r="L231" s="145">
        <v>0.02</v>
      </c>
      <c r="M231" s="139" t="s">
        <v>199</v>
      </c>
      <c r="N231" s="129" t="s">
        <v>255</v>
      </c>
      <c r="O231" s="129" t="s">
        <v>776</v>
      </c>
      <c r="P231" s="129" t="s">
        <v>229</v>
      </c>
      <c r="Q231" s="129">
        <v>19.2</v>
      </c>
      <c r="R231" s="129" t="s">
        <v>320</v>
      </c>
      <c r="S231" s="129" t="s">
        <v>199</v>
      </c>
      <c r="T231" s="129" t="s">
        <v>232</v>
      </c>
      <c r="U231" s="129">
        <v>1</v>
      </c>
      <c r="V231" s="129" t="s">
        <v>233</v>
      </c>
      <c r="W231" s="129">
        <v>23</v>
      </c>
      <c r="X231" s="129" t="s">
        <v>295</v>
      </c>
      <c r="Y231" s="129" t="s">
        <v>1002</v>
      </c>
      <c r="Z231" s="129" t="s">
        <v>235</v>
      </c>
      <c r="AA231" s="129" t="s">
        <v>232</v>
      </c>
      <c r="AB231" s="129"/>
      <c r="AC231" s="129" t="s">
        <v>237</v>
      </c>
      <c r="AD231" s="129" t="s">
        <v>261</v>
      </c>
      <c r="AE231" s="129" t="s">
        <v>262</v>
      </c>
      <c r="AF231" s="129" t="s">
        <v>263</v>
      </c>
      <c r="AG231" s="129" t="s">
        <v>297</v>
      </c>
      <c r="AH231" s="129" t="s">
        <v>232</v>
      </c>
    </row>
    <row r="232" spans="1:34" ht="19.5" customHeight="1" x14ac:dyDescent="0.25">
      <c r="A232" s="139" t="s">
        <v>82</v>
      </c>
      <c r="B232" s="139" t="s">
        <v>83</v>
      </c>
      <c r="C232" s="139" t="s">
        <v>252</v>
      </c>
      <c r="D232" s="139" t="s">
        <v>3872</v>
      </c>
      <c r="E232" s="139" t="s">
        <v>1043</v>
      </c>
      <c r="F232" s="139" t="s">
        <v>199</v>
      </c>
      <c r="G232" s="139" t="s">
        <v>1035</v>
      </c>
      <c r="H232" s="139" t="s">
        <v>1044</v>
      </c>
      <c r="I232" s="139" t="s">
        <v>186</v>
      </c>
      <c r="J232" s="140">
        <v>15640.5</v>
      </c>
      <c r="K232" s="140">
        <v>15327.69</v>
      </c>
      <c r="L232" s="145">
        <v>0.02</v>
      </c>
      <c r="M232" s="139" t="s">
        <v>199</v>
      </c>
      <c r="N232" s="129" t="s">
        <v>255</v>
      </c>
      <c r="O232" s="129" t="s">
        <v>776</v>
      </c>
      <c r="P232" s="129" t="s">
        <v>229</v>
      </c>
      <c r="Q232" s="129">
        <v>19.2</v>
      </c>
      <c r="R232" s="129" t="s">
        <v>320</v>
      </c>
      <c r="S232" s="129" t="s">
        <v>199</v>
      </c>
      <c r="T232" s="129" t="s">
        <v>232</v>
      </c>
      <c r="U232" s="129">
        <v>2</v>
      </c>
      <c r="V232" s="129" t="s">
        <v>233</v>
      </c>
      <c r="W232" s="129">
        <v>23</v>
      </c>
      <c r="X232" s="129" t="s">
        <v>295</v>
      </c>
      <c r="Y232" s="129" t="s">
        <v>1002</v>
      </c>
      <c r="Z232" s="129" t="s">
        <v>235</v>
      </c>
      <c r="AA232" s="129" t="s">
        <v>232</v>
      </c>
      <c r="AB232" s="129"/>
      <c r="AC232" s="129" t="s">
        <v>237</v>
      </c>
      <c r="AD232" s="129" t="s">
        <v>238</v>
      </c>
      <c r="AE232" s="129" t="s">
        <v>262</v>
      </c>
      <c r="AF232" s="129" t="s">
        <v>263</v>
      </c>
      <c r="AG232" s="129" t="s">
        <v>297</v>
      </c>
      <c r="AH232" s="129" t="s">
        <v>232</v>
      </c>
    </row>
    <row r="233" spans="1:34" ht="19.5" customHeight="1" x14ac:dyDescent="0.25">
      <c r="A233" s="139" t="s">
        <v>82</v>
      </c>
      <c r="B233" s="139" t="s">
        <v>83</v>
      </c>
      <c r="C233" s="139" t="s">
        <v>252</v>
      </c>
      <c r="D233" s="139" t="s">
        <v>3872</v>
      </c>
      <c r="E233" s="139" t="s">
        <v>1045</v>
      </c>
      <c r="F233" s="139" t="s">
        <v>199</v>
      </c>
      <c r="G233" s="139" t="s">
        <v>1035</v>
      </c>
      <c r="H233" s="139" t="s">
        <v>1046</v>
      </c>
      <c r="I233" s="139" t="s">
        <v>186</v>
      </c>
      <c r="J233" s="140">
        <v>15640.5</v>
      </c>
      <c r="K233" s="140">
        <v>15327.69</v>
      </c>
      <c r="L233" s="145">
        <v>0.02</v>
      </c>
      <c r="M233" s="139" t="s">
        <v>199</v>
      </c>
      <c r="N233" s="129" t="s">
        <v>255</v>
      </c>
      <c r="O233" s="129" t="s">
        <v>776</v>
      </c>
      <c r="P233" s="129" t="s">
        <v>229</v>
      </c>
      <c r="Q233" s="129">
        <v>19.2</v>
      </c>
      <c r="R233" s="129" t="s">
        <v>320</v>
      </c>
      <c r="S233" s="129" t="s">
        <v>199</v>
      </c>
      <c r="T233" s="129" t="s">
        <v>232</v>
      </c>
      <c r="U233" s="129">
        <v>2</v>
      </c>
      <c r="V233" s="129" t="s">
        <v>233</v>
      </c>
      <c r="W233" s="129">
        <v>23</v>
      </c>
      <c r="X233" s="129" t="s">
        <v>295</v>
      </c>
      <c r="Y233" s="129" t="s">
        <v>1002</v>
      </c>
      <c r="Z233" s="129" t="s">
        <v>235</v>
      </c>
      <c r="AA233" s="129" t="s">
        <v>232</v>
      </c>
      <c r="AB233" s="129"/>
      <c r="AC233" s="129" t="s">
        <v>237</v>
      </c>
      <c r="AD233" s="129" t="s">
        <v>261</v>
      </c>
      <c r="AE233" s="129" t="s">
        <v>262</v>
      </c>
      <c r="AF233" s="129" t="s">
        <v>263</v>
      </c>
      <c r="AG233" s="129" t="s">
        <v>297</v>
      </c>
      <c r="AH233" s="129" t="s">
        <v>232</v>
      </c>
    </row>
    <row r="234" spans="1:34" ht="19.5" customHeight="1" x14ac:dyDescent="0.25">
      <c r="A234" s="139" t="s">
        <v>82</v>
      </c>
      <c r="B234" s="139" t="s">
        <v>83</v>
      </c>
      <c r="C234" s="139" t="s">
        <v>252</v>
      </c>
      <c r="D234" s="139" t="s">
        <v>3872</v>
      </c>
      <c r="E234" s="139" t="s">
        <v>253</v>
      </c>
      <c r="F234" s="139" t="s">
        <v>199</v>
      </c>
      <c r="G234" s="139" t="s">
        <v>1047</v>
      </c>
      <c r="H234" s="139" t="s">
        <v>1048</v>
      </c>
      <c r="I234" s="139" t="s">
        <v>186</v>
      </c>
      <c r="J234" s="140">
        <v>1876.07</v>
      </c>
      <c r="K234" s="140">
        <v>1838.5486000000001</v>
      </c>
      <c r="L234" s="145">
        <v>0.02</v>
      </c>
      <c r="M234" s="139" t="s">
        <v>199</v>
      </c>
      <c r="N234" s="129" t="s">
        <v>255</v>
      </c>
      <c r="O234" s="129" t="s">
        <v>776</v>
      </c>
      <c r="P234" s="129" t="s">
        <v>229</v>
      </c>
      <c r="Q234" s="129" t="s">
        <v>257</v>
      </c>
      <c r="R234" s="129" t="s">
        <v>258</v>
      </c>
      <c r="S234" s="129" t="s">
        <v>199</v>
      </c>
      <c r="T234" s="129" t="s">
        <v>232</v>
      </c>
      <c r="U234" s="129">
        <v>1</v>
      </c>
      <c r="V234" s="129" t="s">
        <v>233</v>
      </c>
      <c r="W234" s="129">
        <v>18</v>
      </c>
      <c r="X234" s="129" t="s">
        <v>363</v>
      </c>
      <c r="Y234" s="129" t="s">
        <v>1002</v>
      </c>
      <c r="Z234" s="129" t="s">
        <v>235</v>
      </c>
      <c r="AA234" s="129" t="s">
        <v>237</v>
      </c>
      <c r="AB234" s="129" t="s">
        <v>259</v>
      </c>
      <c r="AC234" s="129" t="s">
        <v>237</v>
      </c>
      <c r="AD234" s="129" t="s">
        <v>261</v>
      </c>
      <c r="AE234" s="129" t="s">
        <v>262</v>
      </c>
      <c r="AF234" s="129" t="s">
        <v>263</v>
      </c>
      <c r="AG234" s="129" t="s">
        <v>264</v>
      </c>
      <c r="AH234" s="129" t="s">
        <v>232</v>
      </c>
    </row>
    <row r="235" spans="1:34" ht="19.5" customHeight="1" x14ac:dyDescent="0.25">
      <c r="A235" s="139" t="s">
        <v>82</v>
      </c>
      <c r="B235" s="139" t="s">
        <v>83</v>
      </c>
      <c r="C235" s="139" t="s">
        <v>252</v>
      </c>
      <c r="D235" s="139" t="s">
        <v>3872</v>
      </c>
      <c r="E235" s="139" t="s">
        <v>265</v>
      </c>
      <c r="F235" s="139" t="s">
        <v>199</v>
      </c>
      <c r="G235" s="139" t="s">
        <v>1049</v>
      </c>
      <c r="H235" s="139" t="s">
        <v>1050</v>
      </c>
      <c r="I235" s="139" t="s">
        <v>186</v>
      </c>
      <c r="J235" s="140">
        <v>3258.44</v>
      </c>
      <c r="K235" s="140">
        <v>3193.2712000000001</v>
      </c>
      <c r="L235" s="145">
        <v>0.02</v>
      </c>
      <c r="M235" s="139" t="s">
        <v>199</v>
      </c>
      <c r="N235" s="129" t="s">
        <v>255</v>
      </c>
      <c r="O235" s="129" t="s">
        <v>776</v>
      </c>
      <c r="P235" s="129" t="s">
        <v>229</v>
      </c>
      <c r="Q235" s="129" t="s">
        <v>257</v>
      </c>
      <c r="R235" s="129" t="s">
        <v>258</v>
      </c>
      <c r="S235" s="129" t="s">
        <v>199</v>
      </c>
      <c r="T235" s="129" t="s">
        <v>232</v>
      </c>
      <c r="U235" s="129">
        <v>1</v>
      </c>
      <c r="V235" s="129" t="s">
        <v>233</v>
      </c>
      <c r="W235" s="129">
        <v>18</v>
      </c>
      <c r="X235" s="129" t="s">
        <v>363</v>
      </c>
      <c r="Y235" s="129" t="s">
        <v>1002</v>
      </c>
      <c r="Z235" s="129" t="s">
        <v>235</v>
      </c>
      <c r="AA235" s="129" t="s">
        <v>237</v>
      </c>
      <c r="AB235" s="129" t="s">
        <v>259</v>
      </c>
      <c r="AC235" s="129" t="s">
        <v>237</v>
      </c>
      <c r="AD235" s="129" t="s">
        <v>261</v>
      </c>
      <c r="AE235" s="129" t="s">
        <v>262</v>
      </c>
      <c r="AF235" s="129" t="s">
        <v>263</v>
      </c>
      <c r="AG235" s="129" t="s">
        <v>264</v>
      </c>
      <c r="AH235" s="129" t="s">
        <v>232</v>
      </c>
    </row>
    <row r="236" spans="1:34" ht="19.5" customHeight="1" x14ac:dyDescent="0.25">
      <c r="A236" s="139" t="s">
        <v>82</v>
      </c>
      <c r="B236" s="139" t="s">
        <v>83</v>
      </c>
      <c r="C236" s="139" t="s">
        <v>252</v>
      </c>
      <c r="D236" s="139" t="s">
        <v>3872</v>
      </c>
      <c r="E236" s="139" t="s">
        <v>272</v>
      </c>
      <c r="F236" s="139" t="s">
        <v>199</v>
      </c>
      <c r="G236" s="139" t="s">
        <v>1051</v>
      </c>
      <c r="H236" s="139" t="s">
        <v>1052</v>
      </c>
      <c r="I236" s="139" t="s">
        <v>186</v>
      </c>
      <c r="J236" s="140">
        <v>3900.25</v>
      </c>
      <c r="K236" s="140">
        <v>3822.2449999999999</v>
      </c>
      <c r="L236" s="145">
        <v>0.02</v>
      </c>
      <c r="M236" s="139" t="s">
        <v>199</v>
      </c>
      <c r="N236" s="129" t="s">
        <v>255</v>
      </c>
      <c r="O236" s="129" t="s">
        <v>776</v>
      </c>
      <c r="P236" s="129" t="s">
        <v>229</v>
      </c>
      <c r="Q236" s="129" t="s">
        <v>257</v>
      </c>
      <c r="R236" s="129" t="s">
        <v>258</v>
      </c>
      <c r="S236" s="129" t="s">
        <v>199</v>
      </c>
      <c r="T236" s="129" t="s">
        <v>232</v>
      </c>
      <c r="U236" s="129">
        <v>1</v>
      </c>
      <c r="V236" s="129" t="s">
        <v>233</v>
      </c>
      <c r="W236" s="129">
        <v>18</v>
      </c>
      <c r="X236" s="129" t="s">
        <v>363</v>
      </c>
      <c r="Y236" s="129" t="s">
        <v>1002</v>
      </c>
      <c r="Z236" s="129" t="s">
        <v>235</v>
      </c>
      <c r="AA236" s="129" t="s">
        <v>237</v>
      </c>
      <c r="AB236" s="129" t="s">
        <v>259</v>
      </c>
      <c r="AC236" s="129" t="s">
        <v>237</v>
      </c>
      <c r="AD236" s="129" t="s">
        <v>238</v>
      </c>
      <c r="AE236" s="129" t="s">
        <v>262</v>
      </c>
      <c r="AF236" s="129" t="s">
        <v>263</v>
      </c>
      <c r="AG236" s="129" t="s">
        <v>264</v>
      </c>
      <c r="AH236" s="129" t="s">
        <v>232</v>
      </c>
    </row>
    <row r="237" spans="1:34" ht="19.5" customHeight="1" x14ac:dyDescent="0.25">
      <c r="A237" s="139" t="s">
        <v>82</v>
      </c>
      <c r="B237" s="139" t="s">
        <v>83</v>
      </c>
      <c r="C237" s="139" t="s">
        <v>252</v>
      </c>
      <c r="D237" s="139" t="s">
        <v>3872</v>
      </c>
      <c r="E237" s="139" t="s">
        <v>274</v>
      </c>
      <c r="F237" s="139" t="s">
        <v>199</v>
      </c>
      <c r="G237" s="139" t="s">
        <v>1053</v>
      </c>
      <c r="H237" s="139" t="s">
        <v>1054</v>
      </c>
      <c r="I237" s="139" t="s">
        <v>186</v>
      </c>
      <c r="J237" s="140">
        <v>5677.58</v>
      </c>
      <c r="K237" s="140">
        <v>5564.0284000000001</v>
      </c>
      <c r="L237" s="145">
        <v>0.02</v>
      </c>
      <c r="M237" s="139" t="s">
        <v>199</v>
      </c>
      <c r="N237" s="129" t="s">
        <v>255</v>
      </c>
      <c r="O237" s="129" t="s">
        <v>776</v>
      </c>
      <c r="P237" s="129" t="s">
        <v>229</v>
      </c>
      <c r="Q237" s="129" t="s">
        <v>257</v>
      </c>
      <c r="R237" s="129" t="s">
        <v>258</v>
      </c>
      <c r="S237" s="129" t="s">
        <v>199</v>
      </c>
      <c r="T237" s="129" t="s">
        <v>232</v>
      </c>
      <c r="U237" s="129">
        <v>2</v>
      </c>
      <c r="V237" s="129" t="s">
        <v>233</v>
      </c>
      <c r="W237" s="129">
        <v>18</v>
      </c>
      <c r="X237" s="129" t="s">
        <v>363</v>
      </c>
      <c r="Y237" s="129" t="s">
        <v>1002</v>
      </c>
      <c r="Z237" s="129" t="s">
        <v>235</v>
      </c>
      <c r="AA237" s="129" t="s">
        <v>237</v>
      </c>
      <c r="AB237" s="129" t="s">
        <v>259</v>
      </c>
      <c r="AC237" s="129" t="s">
        <v>237</v>
      </c>
      <c r="AD237" s="129" t="s">
        <v>238</v>
      </c>
      <c r="AE237" s="129" t="s">
        <v>262</v>
      </c>
      <c r="AF237" s="129" t="s">
        <v>263</v>
      </c>
      <c r="AG237" s="129" t="s">
        <v>264</v>
      </c>
      <c r="AH237" s="129" t="s">
        <v>232</v>
      </c>
    </row>
    <row r="238" spans="1:34" ht="19.5" customHeight="1" x14ac:dyDescent="0.25">
      <c r="A238" s="139" t="s">
        <v>82</v>
      </c>
      <c r="B238" s="139" t="s">
        <v>83</v>
      </c>
      <c r="C238" s="139" t="s">
        <v>252</v>
      </c>
      <c r="D238" s="139" t="s">
        <v>3872</v>
      </c>
      <c r="E238" s="139" t="s">
        <v>277</v>
      </c>
      <c r="F238" s="139" t="s">
        <v>199</v>
      </c>
      <c r="G238" s="139" t="s">
        <v>1047</v>
      </c>
      <c r="H238" s="139" t="s">
        <v>1055</v>
      </c>
      <c r="I238" s="139" t="s">
        <v>186</v>
      </c>
      <c r="J238" s="140">
        <v>1925.44</v>
      </c>
      <c r="K238" s="140">
        <v>1886.9312</v>
      </c>
      <c r="L238" s="145">
        <v>0.02</v>
      </c>
      <c r="M238" s="139" t="s">
        <v>199</v>
      </c>
      <c r="N238" s="129" t="s">
        <v>255</v>
      </c>
      <c r="O238" s="129" t="s">
        <v>776</v>
      </c>
      <c r="P238" s="129" t="s">
        <v>229</v>
      </c>
      <c r="Q238" s="129" t="s">
        <v>257</v>
      </c>
      <c r="R238" s="129" t="s">
        <v>258</v>
      </c>
      <c r="S238" s="129" t="s">
        <v>199</v>
      </c>
      <c r="T238" s="129" t="s">
        <v>232</v>
      </c>
      <c r="U238" s="129">
        <v>1</v>
      </c>
      <c r="V238" s="129" t="s">
        <v>233</v>
      </c>
      <c r="W238" s="129">
        <v>23</v>
      </c>
      <c r="X238" s="129" t="s">
        <v>363</v>
      </c>
      <c r="Y238" s="129" t="s">
        <v>1002</v>
      </c>
      <c r="Z238" s="129" t="s">
        <v>235</v>
      </c>
      <c r="AA238" s="129" t="s">
        <v>237</v>
      </c>
      <c r="AB238" s="129" t="s">
        <v>259</v>
      </c>
      <c r="AC238" s="129" t="s">
        <v>237</v>
      </c>
      <c r="AD238" s="129" t="s">
        <v>261</v>
      </c>
      <c r="AE238" s="129" t="s">
        <v>262</v>
      </c>
      <c r="AF238" s="129" t="s">
        <v>263</v>
      </c>
      <c r="AG238" s="129" t="s">
        <v>264</v>
      </c>
      <c r="AH238" s="129" t="s">
        <v>232</v>
      </c>
    </row>
    <row r="239" spans="1:34" ht="19.5" customHeight="1" x14ac:dyDescent="0.25">
      <c r="A239" s="139" t="s">
        <v>82</v>
      </c>
      <c r="B239" s="139" t="s">
        <v>83</v>
      </c>
      <c r="C239" s="139" t="s">
        <v>252</v>
      </c>
      <c r="D239" s="139" t="s">
        <v>3872</v>
      </c>
      <c r="E239" s="139" t="s">
        <v>279</v>
      </c>
      <c r="F239" s="139" t="s">
        <v>199</v>
      </c>
      <c r="G239" s="139" t="s">
        <v>1056</v>
      </c>
      <c r="H239" s="139" t="s">
        <v>1057</v>
      </c>
      <c r="I239" s="139" t="s">
        <v>186</v>
      </c>
      <c r="J239" s="140">
        <v>4043.43</v>
      </c>
      <c r="K239" s="140">
        <v>3962.5614</v>
      </c>
      <c r="L239" s="145">
        <v>0.02</v>
      </c>
      <c r="M239" s="139" t="s">
        <v>199</v>
      </c>
      <c r="N239" s="129" t="s">
        <v>255</v>
      </c>
      <c r="O239" s="129" t="s">
        <v>776</v>
      </c>
      <c r="P239" s="129" t="s">
        <v>229</v>
      </c>
      <c r="Q239" s="129" t="s">
        <v>257</v>
      </c>
      <c r="R239" s="129" t="s">
        <v>258</v>
      </c>
      <c r="S239" s="129" t="s">
        <v>199</v>
      </c>
      <c r="T239" s="129" t="s">
        <v>232</v>
      </c>
      <c r="U239" s="129">
        <v>1</v>
      </c>
      <c r="V239" s="129" t="s">
        <v>233</v>
      </c>
      <c r="W239" s="129">
        <v>23</v>
      </c>
      <c r="X239" s="129" t="s">
        <v>363</v>
      </c>
      <c r="Y239" s="129" t="s">
        <v>1002</v>
      </c>
      <c r="Z239" s="129" t="s">
        <v>235</v>
      </c>
      <c r="AA239" s="129" t="s">
        <v>237</v>
      </c>
      <c r="AB239" s="129" t="s">
        <v>259</v>
      </c>
      <c r="AC239" s="129" t="s">
        <v>237</v>
      </c>
      <c r="AD239" s="129" t="s">
        <v>261</v>
      </c>
      <c r="AE239" s="129" t="s">
        <v>262</v>
      </c>
      <c r="AF239" s="129" t="s">
        <v>263</v>
      </c>
      <c r="AG239" s="129" t="s">
        <v>264</v>
      </c>
      <c r="AH239" s="129" t="s">
        <v>232</v>
      </c>
    </row>
    <row r="240" spans="1:34" ht="19.5" customHeight="1" x14ac:dyDescent="0.25">
      <c r="A240" s="139" t="s">
        <v>82</v>
      </c>
      <c r="B240" s="139" t="s">
        <v>83</v>
      </c>
      <c r="C240" s="139" t="s">
        <v>252</v>
      </c>
      <c r="D240" s="139" t="s">
        <v>3872</v>
      </c>
      <c r="E240" s="139" t="s">
        <v>283</v>
      </c>
      <c r="F240" s="139" t="s">
        <v>199</v>
      </c>
      <c r="G240" s="139" t="s">
        <v>1058</v>
      </c>
      <c r="H240" s="139" t="s">
        <v>1059</v>
      </c>
      <c r="I240" s="139" t="s">
        <v>186</v>
      </c>
      <c r="J240" s="140">
        <v>4665.49</v>
      </c>
      <c r="K240" s="140">
        <v>4572.1801999999998</v>
      </c>
      <c r="L240" s="145">
        <v>0.02</v>
      </c>
      <c r="M240" s="139" t="s">
        <v>199</v>
      </c>
      <c r="N240" s="129" t="s">
        <v>255</v>
      </c>
      <c r="O240" s="129" t="s">
        <v>776</v>
      </c>
      <c r="P240" s="129" t="s">
        <v>229</v>
      </c>
      <c r="Q240" s="129" t="s">
        <v>257</v>
      </c>
      <c r="R240" s="129" t="s">
        <v>258</v>
      </c>
      <c r="S240" s="129" t="s">
        <v>199</v>
      </c>
      <c r="T240" s="129" t="s">
        <v>232</v>
      </c>
      <c r="U240" s="129">
        <v>1</v>
      </c>
      <c r="V240" s="129" t="s">
        <v>233</v>
      </c>
      <c r="W240" s="129">
        <v>23</v>
      </c>
      <c r="X240" s="129" t="s">
        <v>363</v>
      </c>
      <c r="Y240" s="129" t="s">
        <v>1002</v>
      </c>
      <c r="Z240" s="129" t="s">
        <v>235</v>
      </c>
      <c r="AA240" s="129" t="s">
        <v>237</v>
      </c>
      <c r="AB240" s="129" t="s">
        <v>259</v>
      </c>
      <c r="AC240" s="129" t="s">
        <v>237</v>
      </c>
      <c r="AD240" s="129" t="s">
        <v>238</v>
      </c>
      <c r="AE240" s="129" t="s">
        <v>262</v>
      </c>
      <c r="AF240" s="129" t="s">
        <v>263</v>
      </c>
      <c r="AG240" s="129" t="s">
        <v>264</v>
      </c>
      <c r="AH240" s="129" t="s">
        <v>232</v>
      </c>
    </row>
    <row r="241" spans="1:34" ht="19.5" customHeight="1" x14ac:dyDescent="0.25">
      <c r="A241" s="139" t="s">
        <v>82</v>
      </c>
      <c r="B241" s="139" t="s">
        <v>83</v>
      </c>
      <c r="C241" s="139" t="s">
        <v>252</v>
      </c>
      <c r="D241" s="139" t="s">
        <v>3872</v>
      </c>
      <c r="E241" s="139" t="s">
        <v>285</v>
      </c>
      <c r="F241" s="139" t="s">
        <v>199</v>
      </c>
      <c r="G241" s="139" t="s">
        <v>1060</v>
      </c>
      <c r="H241" s="139" t="s">
        <v>1061</v>
      </c>
      <c r="I241" s="139" t="s">
        <v>186</v>
      </c>
      <c r="J241" s="140">
        <v>6541.56</v>
      </c>
      <c r="K241" s="140">
        <v>6410.7287999999999</v>
      </c>
      <c r="L241" s="145">
        <v>0.02</v>
      </c>
      <c r="M241" s="139" t="s">
        <v>199</v>
      </c>
      <c r="N241" s="129" t="s">
        <v>255</v>
      </c>
      <c r="O241" s="129" t="s">
        <v>776</v>
      </c>
      <c r="P241" s="129" t="s">
        <v>229</v>
      </c>
      <c r="Q241" s="129" t="s">
        <v>257</v>
      </c>
      <c r="R241" s="129" t="s">
        <v>258</v>
      </c>
      <c r="S241" s="129" t="s">
        <v>199</v>
      </c>
      <c r="T241" s="129" t="s">
        <v>232</v>
      </c>
      <c r="U241" s="129">
        <v>2</v>
      </c>
      <c r="V241" s="129" t="s">
        <v>233</v>
      </c>
      <c r="W241" s="129">
        <v>23</v>
      </c>
      <c r="X241" s="129" t="s">
        <v>363</v>
      </c>
      <c r="Y241" s="129" t="s">
        <v>1002</v>
      </c>
      <c r="Z241" s="129" t="s">
        <v>235</v>
      </c>
      <c r="AA241" s="129" t="s">
        <v>237</v>
      </c>
      <c r="AB241" s="129" t="s">
        <v>259</v>
      </c>
      <c r="AC241" s="129" t="s">
        <v>237</v>
      </c>
      <c r="AD241" s="129" t="s">
        <v>238</v>
      </c>
      <c r="AE241" s="129" t="s">
        <v>262</v>
      </c>
      <c r="AF241" s="129" t="s">
        <v>263</v>
      </c>
      <c r="AG241" s="129" t="s">
        <v>264</v>
      </c>
      <c r="AH241" s="129" t="s">
        <v>232</v>
      </c>
    </row>
    <row r="242" spans="1:34" ht="19.5" customHeight="1" x14ac:dyDescent="0.3">
      <c r="A242" s="139" t="s">
        <v>82</v>
      </c>
      <c r="B242" s="139" t="s">
        <v>83</v>
      </c>
      <c r="C242" s="139" t="s">
        <v>872</v>
      </c>
      <c r="D242" s="139" t="s">
        <v>3785</v>
      </c>
      <c r="E242" s="139" t="s">
        <v>1062</v>
      </c>
      <c r="F242" s="139" t="s">
        <v>199</v>
      </c>
      <c r="G242" s="139" t="s">
        <v>1063</v>
      </c>
      <c r="H242" s="139" t="s">
        <v>1064</v>
      </c>
      <c r="I242" s="139" t="s">
        <v>186</v>
      </c>
      <c r="J242" s="140">
        <v>2345.09</v>
      </c>
      <c r="K242" s="140">
        <v>2298.1882000000001</v>
      </c>
      <c r="L242" s="145">
        <v>0.02</v>
      </c>
      <c r="M242" s="139" t="s">
        <v>199</v>
      </c>
      <c r="N242" s="129" t="s">
        <v>255</v>
      </c>
      <c r="O242" s="129" t="s">
        <v>776</v>
      </c>
      <c r="P242" s="129" t="s">
        <v>229</v>
      </c>
      <c r="Q242" s="129" t="s">
        <v>1065</v>
      </c>
      <c r="R242" s="129" t="s">
        <v>685</v>
      </c>
      <c r="S242" s="129" t="s">
        <v>777</v>
      </c>
      <c r="T242" s="129" t="s">
        <v>232</v>
      </c>
      <c r="U242" s="129">
        <v>1</v>
      </c>
      <c r="V242" s="129" t="s">
        <v>233</v>
      </c>
      <c r="W242" s="129">
        <v>18</v>
      </c>
      <c r="X242" s="129" t="s">
        <v>1066</v>
      </c>
      <c r="Y242" s="129" t="s">
        <v>232</v>
      </c>
      <c r="Z242" s="129" t="s">
        <v>235</v>
      </c>
      <c r="AA242" s="129" t="s">
        <v>232</v>
      </c>
      <c r="AB242" s="129" t="s">
        <v>199</v>
      </c>
      <c r="AC242" s="129" t="s">
        <v>237</v>
      </c>
      <c r="AD242" s="129" t="s">
        <v>261</v>
      </c>
      <c r="AE242" s="129" t="s">
        <v>848</v>
      </c>
      <c r="AF242" s="129" t="s">
        <v>877</v>
      </c>
      <c r="AG242" s="129" t="s">
        <v>1067</v>
      </c>
      <c r="AH242" s="129" t="s">
        <v>241</v>
      </c>
    </row>
    <row r="243" spans="1:34" ht="19.5" customHeight="1" x14ac:dyDescent="0.3">
      <c r="A243" s="139" t="s">
        <v>82</v>
      </c>
      <c r="B243" s="139" t="s">
        <v>83</v>
      </c>
      <c r="C243" s="139" t="s">
        <v>872</v>
      </c>
      <c r="D243" s="139" t="s">
        <v>3785</v>
      </c>
      <c r="E243" s="139" t="s">
        <v>1068</v>
      </c>
      <c r="F243" s="139" t="s">
        <v>199</v>
      </c>
      <c r="G243" s="139" t="s">
        <v>1063</v>
      </c>
      <c r="H243" s="139" t="s">
        <v>1069</v>
      </c>
      <c r="I243" s="139" t="s">
        <v>186</v>
      </c>
      <c r="J243" s="140">
        <v>2508.0100000000002</v>
      </c>
      <c r="K243" s="140">
        <v>2457.8498</v>
      </c>
      <c r="L243" s="145">
        <v>0.02</v>
      </c>
      <c r="M243" s="139" t="s">
        <v>199</v>
      </c>
      <c r="N243" s="129" t="s">
        <v>255</v>
      </c>
      <c r="O243" s="129" t="s">
        <v>776</v>
      </c>
      <c r="P243" s="129" t="s">
        <v>229</v>
      </c>
      <c r="Q243" s="129" t="s">
        <v>1065</v>
      </c>
      <c r="R243" s="129" t="s">
        <v>685</v>
      </c>
      <c r="S243" s="129" t="s">
        <v>777</v>
      </c>
      <c r="T243" s="129" t="s">
        <v>232</v>
      </c>
      <c r="U243" s="129">
        <v>1</v>
      </c>
      <c r="V243" s="129" t="s">
        <v>233</v>
      </c>
      <c r="W243" s="129">
        <v>18</v>
      </c>
      <c r="X243" s="129" t="s">
        <v>1066</v>
      </c>
      <c r="Y243" s="129" t="s">
        <v>232</v>
      </c>
      <c r="Z243" s="129" t="s">
        <v>235</v>
      </c>
      <c r="AA243" s="129" t="s">
        <v>232</v>
      </c>
      <c r="AB243" s="129" t="s">
        <v>199</v>
      </c>
      <c r="AC243" s="129" t="s">
        <v>237</v>
      </c>
      <c r="AD243" s="129" t="s">
        <v>261</v>
      </c>
      <c r="AE243" s="129" t="s">
        <v>848</v>
      </c>
      <c r="AF243" s="129" t="s">
        <v>877</v>
      </c>
      <c r="AG243" s="129" t="s">
        <v>1067</v>
      </c>
      <c r="AH243" s="129" t="s">
        <v>241</v>
      </c>
    </row>
    <row r="244" spans="1:34" ht="19.5" customHeight="1" x14ac:dyDescent="0.3">
      <c r="A244" s="139" t="s">
        <v>82</v>
      </c>
      <c r="B244" s="139" t="s">
        <v>83</v>
      </c>
      <c r="C244" s="139" t="s">
        <v>872</v>
      </c>
      <c r="D244" s="139" t="s">
        <v>3785</v>
      </c>
      <c r="E244" s="139" t="s">
        <v>1070</v>
      </c>
      <c r="F244" s="139" t="s">
        <v>199</v>
      </c>
      <c r="G244" s="139" t="s">
        <v>1063</v>
      </c>
      <c r="H244" s="139" t="s">
        <v>1071</v>
      </c>
      <c r="I244" s="139" t="s">
        <v>186</v>
      </c>
      <c r="J244" s="140">
        <v>4260.6499999999996</v>
      </c>
      <c r="K244" s="140">
        <v>4175.4369999999999</v>
      </c>
      <c r="L244" s="145">
        <v>0.02</v>
      </c>
      <c r="M244" s="139" t="s">
        <v>199</v>
      </c>
      <c r="N244" s="129" t="s">
        <v>255</v>
      </c>
      <c r="O244" s="129" t="s">
        <v>776</v>
      </c>
      <c r="P244" s="129" t="s">
        <v>229</v>
      </c>
      <c r="Q244" s="129" t="s">
        <v>1065</v>
      </c>
      <c r="R244" s="129" t="s">
        <v>685</v>
      </c>
      <c r="S244" s="129" t="s">
        <v>777</v>
      </c>
      <c r="T244" s="129" t="s">
        <v>232</v>
      </c>
      <c r="U244" s="129">
        <v>1</v>
      </c>
      <c r="V244" s="129" t="s">
        <v>233</v>
      </c>
      <c r="W244" s="129">
        <v>18</v>
      </c>
      <c r="X244" s="129" t="s">
        <v>1066</v>
      </c>
      <c r="Y244" s="129" t="s">
        <v>232</v>
      </c>
      <c r="Z244" s="129" t="s">
        <v>235</v>
      </c>
      <c r="AA244" s="129" t="s">
        <v>232</v>
      </c>
      <c r="AB244" s="129" t="s">
        <v>199</v>
      </c>
      <c r="AC244" s="129" t="s">
        <v>237</v>
      </c>
      <c r="AD244" s="129" t="s">
        <v>238</v>
      </c>
      <c r="AE244" s="129" t="s">
        <v>848</v>
      </c>
      <c r="AF244" s="129" t="s">
        <v>877</v>
      </c>
      <c r="AG244" s="129" t="s">
        <v>1067</v>
      </c>
      <c r="AH244" s="129" t="s">
        <v>241</v>
      </c>
    </row>
    <row r="245" spans="1:34" ht="19.5" customHeight="1" x14ac:dyDescent="0.3">
      <c r="A245" s="139" t="s">
        <v>82</v>
      </c>
      <c r="B245" s="139" t="s">
        <v>83</v>
      </c>
      <c r="C245" s="139" t="s">
        <v>872</v>
      </c>
      <c r="D245" s="139" t="s">
        <v>3785</v>
      </c>
      <c r="E245" s="139" t="s">
        <v>1072</v>
      </c>
      <c r="F245" s="139" t="s">
        <v>199</v>
      </c>
      <c r="G245" s="139" t="s">
        <v>1063</v>
      </c>
      <c r="H245" s="139" t="s">
        <v>1073</v>
      </c>
      <c r="I245" s="139" t="s">
        <v>186</v>
      </c>
      <c r="J245" s="140">
        <v>4591.4399999999996</v>
      </c>
      <c r="K245" s="140">
        <v>4499.6112000000003</v>
      </c>
      <c r="L245" s="145">
        <v>0.02</v>
      </c>
      <c r="M245" s="139" t="s">
        <v>199</v>
      </c>
      <c r="N245" s="129" t="s">
        <v>255</v>
      </c>
      <c r="O245" s="129" t="s">
        <v>776</v>
      </c>
      <c r="P245" s="129" t="s">
        <v>229</v>
      </c>
      <c r="Q245" s="129" t="s">
        <v>1065</v>
      </c>
      <c r="R245" s="129" t="s">
        <v>685</v>
      </c>
      <c r="S245" s="129" t="s">
        <v>777</v>
      </c>
      <c r="T245" s="129" t="s">
        <v>232</v>
      </c>
      <c r="U245" s="129">
        <v>1</v>
      </c>
      <c r="V245" s="129" t="s">
        <v>233</v>
      </c>
      <c r="W245" s="129">
        <v>18</v>
      </c>
      <c r="X245" s="129" t="s">
        <v>1066</v>
      </c>
      <c r="Y245" s="129" t="s">
        <v>232</v>
      </c>
      <c r="Z245" s="129" t="s">
        <v>235</v>
      </c>
      <c r="AA245" s="129" t="s">
        <v>232</v>
      </c>
      <c r="AB245" s="129" t="s">
        <v>199</v>
      </c>
      <c r="AC245" s="129" t="s">
        <v>237</v>
      </c>
      <c r="AD245" s="129" t="s">
        <v>238</v>
      </c>
      <c r="AE245" s="129" t="s">
        <v>848</v>
      </c>
      <c r="AF245" s="129" t="s">
        <v>877</v>
      </c>
      <c r="AG245" s="129" t="s">
        <v>1067</v>
      </c>
      <c r="AH245" s="129" t="s">
        <v>241</v>
      </c>
    </row>
    <row r="246" spans="1:34" ht="19.5" customHeight="1" x14ac:dyDescent="0.3">
      <c r="A246" s="139" t="s">
        <v>82</v>
      </c>
      <c r="B246" s="139" t="s">
        <v>83</v>
      </c>
      <c r="C246" s="139" t="s">
        <v>872</v>
      </c>
      <c r="D246" s="139" t="s">
        <v>3785</v>
      </c>
      <c r="E246" s="139" t="s">
        <v>1074</v>
      </c>
      <c r="F246" s="139" t="s">
        <v>199</v>
      </c>
      <c r="G246" s="139" t="s">
        <v>1063</v>
      </c>
      <c r="H246" s="139" t="s">
        <v>1075</v>
      </c>
      <c r="I246" s="139" t="s">
        <v>186</v>
      </c>
      <c r="J246" s="140">
        <v>2902.97</v>
      </c>
      <c r="K246" s="140">
        <v>2844.9106000000002</v>
      </c>
      <c r="L246" s="145">
        <v>0.02</v>
      </c>
      <c r="M246" s="139" t="s">
        <v>199</v>
      </c>
      <c r="N246" s="129" t="s">
        <v>255</v>
      </c>
      <c r="O246" s="129" t="s">
        <v>776</v>
      </c>
      <c r="P246" s="129" t="s">
        <v>229</v>
      </c>
      <c r="Q246" s="129" t="s">
        <v>1065</v>
      </c>
      <c r="R246" s="129" t="s">
        <v>685</v>
      </c>
      <c r="S246" s="129" t="s">
        <v>777</v>
      </c>
      <c r="T246" s="129" t="s">
        <v>232</v>
      </c>
      <c r="U246" s="129">
        <v>2</v>
      </c>
      <c r="V246" s="129" t="s">
        <v>233</v>
      </c>
      <c r="W246" s="129">
        <v>18</v>
      </c>
      <c r="X246" s="129" t="s">
        <v>1066</v>
      </c>
      <c r="Y246" s="129" t="s">
        <v>232</v>
      </c>
      <c r="Z246" s="129" t="s">
        <v>235</v>
      </c>
      <c r="AA246" s="129" t="s">
        <v>232</v>
      </c>
      <c r="AB246" s="129" t="s">
        <v>199</v>
      </c>
      <c r="AC246" s="129" t="s">
        <v>237</v>
      </c>
      <c r="AD246" s="129" t="s">
        <v>261</v>
      </c>
      <c r="AE246" s="129" t="s">
        <v>848</v>
      </c>
      <c r="AF246" s="129" t="s">
        <v>877</v>
      </c>
      <c r="AG246" s="129" t="s">
        <v>1067</v>
      </c>
      <c r="AH246" s="129" t="s">
        <v>241</v>
      </c>
    </row>
    <row r="247" spans="1:34" ht="19.5" customHeight="1" x14ac:dyDescent="0.3">
      <c r="A247" s="139" t="s">
        <v>82</v>
      </c>
      <c r="B247" s="139" t="s">
        <v>83</v>
      </c>
      <c r="C247" s="139" t="s">
        <v>872</v>
      </c>
      <c r="D247" s="139" t="s">
        <v>3785</v>
      </c>
      <c r="E247" s="139" t="s">
        <v>1076</v>
      </c>
      <c r="F247" s="139" t="s">
        <v>199</v>
      </c>
      <c r="G247" s="139" t="s">
        <v>1063</v>
      </c>
      <c r="H247" s="139" t="s">
        <v>1077</v>
      </c>
      <c r="I247" s="139" t="s">
        <v>186</v>
      </c>
      <c r="J247" s="140">
        <v>3455.92</v>
      </c>
      <c r="K247" s="140">
        <v>3386.8015999999998</v>
      </c>
      <c r="L247" s="145">
        <v>0.02</v>
      </c>
      <c r="M247" s="139" t="s">
        <v>199</v>
      </c>
      <c r="N247" s="129" t="s">
        <v>255</v>
      </c>
      <c r="O247" s="129" t="s">
        <v>776</v>
      </c>
      <c r="P247" s="129" t="s">
        <v>229</v>
      </c>
      <c r="Q247" s="129" t="s">
        <v>1065</v>
      </c>
      <c r="R247" s="129" t="s">
        <v>685</v>
      </c>
      <c r="S247" s="129" t="s">
        <v>777</v>
      </c>
      <c r="T247" s="129" t="s">
        <v>232</v>
      </c>
      <c r="U247" s="129">
        <v>2</v>
      </c>
      <c r="V247" s="129" t="s">
        <v>233</v>
      </c>
      <c r="W247" s="129">
        <v>18</v>
      </c>
      <c r="X247" s="129" t="s">
        <v>1066</v>
      </c>
      <c r="Y247" s="129" t="s">
        <v>232</v>
      </c>
      <c r="Z247" s="129" t="s">
        <v>235</v>
      </c>
      <c r="AA247" s="129" t="s">
        <v>232</v>
      </c>
      <c r="AB247" s="129" t="s">
        <v>199</v>
      </c>
      <c r="AC247" s="129" t="s">
        <v>237</v>
      </c>
      <c r="AD247" s="129" t="s">
        <v>261</v>
      </c>
      <c r="AE247" s="129" t="s">
        <v>848</v>
      </c>
      <c r="AF247" s="129" t="s">
        <v>877</v>
      </c>
      <c r="AG247" s="129" t="s">
        <v>1067</v>
      </c>
      <c r="AH247" s="129" t="s">
        <v>241</v>
      </c>
    </row>
    <row r="248" spans="1:34" ht="19.5" customHeight="1" x14ac:dyDescent="0.3">
      <c r="A248" s="139" t="s">
        <v>82</v>
      </c>
      <c r="B248" s="139" t="s">
        <v>83</v>
      </c>
      <c r="C248" s="139" t="s">
        <v>872</v>
      </c>
      <c r="D248" s="139" t="s">
        <v>3785</v>
      </c>
      <c r="E248" s="139" t="s">
        <v>1078</v>
      </c>
      <c r="F248" s="139" t="s">
        <v>199</v>
      </c>
      <c r="G248" s="139" t="s">
        <v>1063</v>
      </c>
      <c r="H248" s="139" t="s">
        <v>1079</v>
      </c>
      <c r="I248" s="139" t="s">
        <v>186</v>
      </c>
      <c r="J248" s="140">
        <v>4527.25</v>
      </c>
      <c r="K248" s="140">
        <v>4436.7049999999999</v>
      </c>
      <c r="L248" s="145">
        <v>0.02</v>
      </c>
      <c r="M248" s="139" t="s">
        <v>199</v>
      </c>
      <c r="N248" s="129" t="s">
        <v>255</v>
      </c>
      <c r="O248" s="129" t="s">
        <v>776</v>
      </c>
      <c r="P248" s="129" t="s">
        <v>229</v>
      </c>
      <c r="Q248" s="129" t="s">
        <v>1065</v>
      </c>
      <c r="R248" s="129" t="s">
        <v>685</v>
      </c>
      <c r="S248" s="129" t="s">
        <v>777</v>
      </c>
      <c r="T248" s="129" t="s">
        <v>232</v>
      </c>
      <c r="U248" s="129">
        <v>2</v>
      </c>
      <c r="V248" s="129" t="s">
        <v>233</v>
      </c>
      <c r="W248" s="129">
        <v>18</v>
      </c>
      <c r="X248" s="129" t="s">
        <v>1066</v>
      </c>
      <c r="Y248" s="129" t="s">
        <v>232</v>
      </c>
      <c r="Z248" s="129" t="s">
        <v>235</v>
      </c>
      <c r="AA248" s="129" t="s">
        <v>232</v>
      </c>
      <c r="AB248" s="129" t="s">
        <v>199</v>
      </c>
      <c r="AC248" s="129" t="s">
        <v>237</v>
      </c>
      <c r="AD248" s="129" t="s">
        <v>238</v>
      </c>
      <c r="AE248" s="129" t="s">
        <v>848</v>
      </c>
      <c r="AF248" s="129" t="s">
        <v>877</v>
      </c>
      <c r="AG248" s="129" t="s">
        <v>1067</v>
      </c>
      <c r="AH248" s="129" t="s">
        <v>241</v>
      </c>
    </row>
    <row r="249" spans="1:34" ht="19.5" customHeight="1" x14ac:dyDescent="0.3">
      <c r="A249" s="139" t="s">
        <v>82</v>
      </c>
      <c r="B249" s="139" t="s">
        <v>83</v>
      </c>
      <c r="C249" s="139" t="s">
        <v>872</v>
      </c>
      <c r="D249" s="139" t="s">
        <v>3785</v>
      </c>
      <c r="E249" s="139" t="s">
        <v>1080</v>
      </c>
      <c r="F249" s="139" t="s">
        <v>199</v>
      </c>
      <c r="G249" s="139" t="s">
        <v>1063</v>
      </c>
      <c r="H249" s="139" t="s">
        <v>1081</v>
      </c>
      <c r="I249" s="139" t="s">
        <v>186</v>
      </c>
      <c r="J249" s="140">
        <v>5302.37</v>
      </c>
      <c r="K249" s="140">
        <v>5196.3226000000004</v>
      </c>
      <c r="L249" s="145">
        <v>0.02</v>
      </c>
      <c r="M249" s="139" t="s">
        <v>199</v>
      </c>
      <c r="N249" s="129" t="s">
        <v>255</v>
      </c>
      <c r="O249" s="129" t="s">
        <v>776</v>
      </c>
      <c r="P249" s="129" t="s">
        <v>229</v>
      </c>
      <c r="Q249" s="129" t="s">
        <v>1065</v>
      </c>
      <c r="R249" s="129" t="s">
        <v>685</v>
      </c>
      <c r="S249" s="129" t="s">
        <v>777</v>
      </c>
      <c r="T249" s="129" t="s">
        <v>232</v>
      </c>
      <c r="U249" s="129">
        <v>2</v>
      </c>
      <c r="V249" s="129" t="s">
        <v>233</v>
      </c>
      <c r="W249" s="129">
        <v>18</v>
      </c>
      <c r="X249" s="129" t="s">
        <v>1066</v>
      </c>
      <c r="Y249" s="129" t="s">
        <v>232</v>
      </c>
      <c r="Z249" s="129" t="s">
        <v>235</v>
      </c>
      <c r="AA249" s="129" t="s">
        <v>232</v>
      </c>
      <c r="AB249" s="129" t="s">
        <v>199</v>
      </c>
      <c r="AC249" s="129" t="s">
        <v>237</v>
      </c>
      <c r="AD249" s="129" t="s">
        <v>238</v>
      </c>
      <c r="AE249" s="129" t="s">
        <v>848</v>
      </c>
      <c r="AF249" s="129" t="s">
        <v>877</v>
      </c>
      <c r="AG249" s="129" t="s">
        <v>1067</v>
      </c>
      <c r="AH249" s="129" t="s">
        <v>241</v>
      </c>
    </row>
    <row r="250" spans="1:34" ht="19.5" customHeight="1" x14ac:dyDescent="0.3">
      <c r="A250" s="139" t="s">
        <v>82</v>
      </c>
      <c r="B250" s="139" t="s">
        <v>83</v>
      </c>
      <c r="C250" s="139" t="s">
        <v>872</v>
      </c>
      <c r="D250" s="139" t="s">
        <v>3785</v>
      </c>
      <c r="E250" s="139" t="s">
        <v>1082</v>
      </c>
      <c r="F250" s="139" t="s">
        <v>199</v>
      </c>
      <c r="G250" s="139" t="s">
        <v>1083</v>
      </c>
      <c r="H250" s="139" t="s">
        <v>1084</v>
      </c>
      <c r="I250" s="139" t="s">
        <v>186</v>
      </c>
      <c r="J250" s="140">
        <v>3638.59</v>
      </c>
      <c r="K250" s="140">
        <v>3565.8182000000002</v>
      </c>
      <c r="L250" s="145">
        <v>0.02</v>
      </c>
      <c r="M250" s="139" t="s">
        <v>199</v>
      </c>
      <c r="N250" s="129" t="s">
        <v>255</v>
      </c>
      <c r="O250" s="129" t="s">
        <v>776</v>
      </c>
      <c r="P250" s="129" t="s">
        <v>229</v>
      </c>
      <c r="Q250" s="129" t="s">
        <v>1085</v>
      </c>
      <c r="R250" s="129" t="s">
        <v>320</v>
      </c>
      <c r="S250" s="129" t="s">
        <v>777</v>
      </c>
      <c r="T250" s="129" t="s">
        <v>232</v>
      </c>
      <c r="U250" s="129">
        <v>1</v>
      </c>
      <c r="V250" s="129" t="s">
        <v>233</v>
      </c>
      <c r="W250" s="129">
        <v>18</v>
      </c>
      <c r="X250" s="129" t="s">
        <v>1066</v>
      </c>
      <c r="Y250" s="129" t="s">
        <v>232</v>
      </c>
      <c r="Z250" s="129" t="s">
        <v>235</v>
      </c>
      <c r="AA250" s="129" t="s">
        <v>232</v>
      </c>
      <c r="AB250" s="129" t="s">
        <v>199</v>
      </c>
      <c r="AC250" s="129" t="s">
        <v>237</v>
      </c>
      <c r="AD250" s="129" t="s">
        <v>261</v>
      </c>
      <c r="AE250" s="129" t="s">
        <v>848</v>
      </c>
      <c r="AF250" s="129" t="s">
        <v>877</v>
      </c>
      <c r="AG250" s="129" t="s">
        <v>1067</v>
      </c>
      <c r="AH250" s="129" t="s">
        <v>241</v>
      </c>
    </row>
    <row r="251" spans="1:34" ht="19.5" customHeight="1" x14ac:dyDescent="0.3">
      <c r="A251" s="139" t="s">
        <v>82</v>
      </c>
      <c r="B251" s="139" t="s">
        <v>83</v>
      </c>
      <c r="C251" s="139" t="s">
        <v>872</v>
      </c>
      <c r="D251" s="139" t="s">
        <v>3785</v>
      </c>
      <c r="E251" s="139" t="s">
        <v>1086</v>
      </c>
      <c r="F251" s="139" t="s">
        <v>199</v>
      </c>
      <c r="G251" s="139" t="s">
        <v>1083</v>
      </c>
      <c r="H251" s="139" t="s">
        <v>1087</v>
      </c>
      <c r="I251" s="139" t="s">
        <v>186</v>
      </c>
      <c r="J251" s="140">
        <v>3801.51</v>
      </c>
      <c r="K251" s="140">
        <v>3725.4798000000001</v>
      </c>
      <c r="L251" s="145">
        <v>0.02</v>
      </c>
      <c r="M251" s="139" t="s">
        <v>199</v>
      </c>
      <c r="N251" s="129" t="s">
        <v>255</v>
      </c>
      <c r="O251" s="129" t="s">
        <v>776</v>
      </c>
      <c r="P251" s="129" t="s">
        <v>229</v>
      </c>
      <c r="Q251" s="129" t="s">
        <v>1085</v>
      </c>
      <c r="R251" s="129" t="s">
        <v>320</v>
      </c>
      <c r="S251" s="129" t="s">
        <v>777</v>
      </c>
      <c r="T251" s="129" t="s">
        <v>232</v>
      </c>
      <c r="U251" s="129">
        <v>1</v>
      </c>
      <c r="V251" s="129" t="s">
        <v>233</v>
      </c>
      <c r="W251" s="129">
        <v>18</v>
      </c>
      <c r="X251" s="129" t="s">
        <v>1066</v>
      </c>
      <c r="Y251" s="129" t="s">
        <v>232</v>
      </c>
      <c r="Z251" s="129" t="s">
        <v>235</v>
      </c>
      <c r="AA251" s="129" t="s">
        <v>232</v>
      </c>
      <c r="AB251" s="129" t="s">
        <v>199</v>
      </c>
      <c r="AC251" s="129" t="s">
        <v>237</v>
      </c>
      <c r="AD251" s="129" t="s">
        <v>1023</v>
      </c>
      <c r="AE251" s="129" t="s">
        <v>848</v>
      </c>
      <c r="AF251" s="129" t="s">
        <v>877</v>
      </c>
      <c r="AG251" s="129" t="s">
        <v>1067</v>
      </c>
      <c r="AH251" s="129" t="s">
        <v>241</v>
      </c>
    </row>
    <row r="252" spans="1:34" ht="19.5" customHeight="1" x14ac:dyDescent="0.3">
      <c r="A252" s="139" t="s">
        <v>82</v>
      </c>
      <c r="B252" s="139" t="s">
        <v>83</v>
      </c>
      <c r="C252" s="139" t="s">
        <v>872</v>
      </c>
      <c r="D252" s="139" t="s">
        <v>3785</v>
      </c>
      <c r="E252" s="139" t="s">
        <v>1088</v>
      </c>
      <c r="F252" s="139" t="s">
        <v>199</v>
      </c>
      <c r="G252" s="139" t="s">
        <v>1083</v>
      </c>
      <c r="H252" s="139" t="s">
        <v>1089</v>
      </c>
      <c r="I252" s="139" t="s">
        <v>186</v>
      </c>
      <c r="J252" s="140">
        <v>4196.47</v>
      </c>
      <c r="K252" s="140">
        <v>4112.5406000000003</v>
      </c>
      <c r="L252" s="145">
        <v>0.02</v>
      </c>
      <c r="M252" s="139" t="s">
        <v>199</v>
      </c>
      <c r="N252" s="129" t="s">
        <v>255</v>
      </c>
      <c r="O252" s="129" t="s">
        <v>776</v>
      </c>
      <c r="P252" s="129" t="s">
        <v>229</v>
      </c>
      <c r="Q252" s="129" t="s">
        <v>1085</v>
      </c>
      <c r="R252" s="129" t="s">
        <v>320</v>
      </c>
      <c r="S252" s="129" t="s">
        <v>777</v>
      </c>
      <c r="T252" s="129" t="s">
        <v>232</v>
      </c>
      <c r="U252" s="129">
        <v>1</v>
      </c>
      <c r="V252" s="129" t="s">
        <v>233</v>
      </c>
      <c r="W252" s="129">
        <v>18</v>
      </c>
      <c r="X252" s="129" t="s">
        <v>1066</v>
      </c>
      <c r="Y252" s="129" t="s">
        <v>232</v>
      </c>
      <c r="Z252" s="129" t="s">
        <v>235</v>
      </c>
      <c r="AA252" s="129" t="s">
        <v>232</v>
      </c>
      <c r="AB252" s="129" t="s">
        <v>199</v>
      </c>
      <c r="AC252" s="129" t="s">
        <v>237</v>
      </c>
      <c r="AD252" s="129" t="s">
        <v>238</v>
      </c>
      <c r="AE252" s="129" t="s">
        <v>848</v>
      </c>
      <c r="AF252" s="129" t="s">
        <v>877</v>
      </c>
      <c r="AG252" s="129" t="s">
        <v>1067</v>
      </c>
      <c r="AH252" s="129" t="s">
        <v>241</v>
      </c>
    </row>
    <row r="253" spans="1:34" ht="19.5" customHeight="1" x14ac:dyDescent="0.3">
      <c r="A253" s="139" t="s">
        <v>82</v>
      </c>
      <c r="B253" s="139" t="s">
        <v>83</v>
      </c>
      <c r="C253" s="139" t="s">
        <v>872</v>
      </c>
      <c r="D253" s="139" t="s">
        <v>3785</v>
      </c>
      <c r="E253" s="139" t="s">
        <v>1090</v>
      </c>
      <c r="F253" s="139" t="s">
        <v>199</v>
      </c>
      <c r="G253" s="139" t="s">
        <v>1083</v>
      </c>
      <c r="H253" s="139" t="s">
        <v>1091</v>
      </c>
      <c r="I253" s="139" t="s">
        <v>186</v>
      </c>
      <c r="J253" s="140">
        <v>4843.22</v>
      </c>
      <c r="K253" s="140">
        <v>4746.3555999999999</v>
      </c>
      <c r="L253" s="145">
        <v>0.02</v>
      </c>
      <c r="M253" s="139" t="s">
        <v>199</v>
      </c>
      <c r="N253" s="129" t="s">
        <v>255</v>
      </c>
      <c r="O253" s="129" t="s">
        <v>776</v>
      </c>
      <c r="P253" s="129" t="s">
        <v>229</v>
      </c>
      <c r="Q253" s="129" t="s">
        <v>1085</v>
      </c>
      <c r="R253" s="129" t="s">
        <v>320</v>
      </c>
      <c r="S253" s="129" t="s">
        <v>777</v>
      </c>
      <c r="T253" s="129" t="s">
        <v>232</v>
      </c>
      <c r="U253" s="129">
        <v>1</v>
      </c>
      <c r="V253" s="129" t="s">
        <v>233</v>
      </c>
      <c r="W253" s="129">
        <v>18</v>
      </c>
      <c r="X253" s="129" t="s">
        <v>1066</v>
      </c>
      <c r="Y253" s="129" t="s">
        <v>232</v>
      </c>
      <c r="Z253" s="129" t="s">
        <v>235</v>
      </c>
      <c r="AA253" s="129" t="s">
        <v>232</v>
      </c>
      <c r="AB253" s="129" t="s">
        <v>199</v>
      </c>
      <c r="AC253" s="129" t="s">
        <v>237</v>
      </c>
      <c r="AD253" s="129" t="s">
        <v>238</v>
      </c>
      <c r="AE253" s="129" t="s">
        <v>848</v>
      </c>
      <c r="AF253" s="129" t="s">
        <v>877</v>
      </c>
      <c r="AG253" s="129" t="s">
        <v>1067</v>
      </c>
      <c r="AH253" s="129" t="s">
        <v>241</v>
      </c>
    </row>
    <row r="254" spans="1:34" ht="19.5" customHeight="1" x14ac:dyDescent="0.3">
      <c r="A254" s="139" t="s">
        <v>82</v>
      </c>
      <c r="B254" s="139" t="s">
        <v>83</v>
      </c>
      <c r="C254" s="139" t="s">
        <v>872</v>
      </c>
      <c r="D254" s="139" t="s">
        <v>3785</v>
      </c>
      <c r="E254" s="139" t="s">
        <v>1092</v>
      </c>
      <c r="F254" s="139" t="s">
        <v>199</v>
      </c>
      <c r="G254" s="139" t="s">
        <v>1083</v>
      </c>
      <c r="H254" s="139" t="s">
        <v>1093</v>
      </c>
      <c r="I254" s="139" t="s">
        <v>186</v>
      </c>
      <c r="J254" s="140">
        <v>7682.02</v>
      </c>
      <c r="K254" s="140">
        <v>7528.3796000000002</v>
      </c>
      <c r="L254" s="145">
        <v>0.02</v>
      </c>
      <c r="M254" s="139" t="s">
        <v>199</v>
      </c>
      <c r="N254" s="129" t="s">
        <v>255</v>
      </c>
      <c r="O254" s="129" t="s">
        <v>776</v>
      </c>
      <c r="P254" s="129" t="s">
        <v>229</v>
      </c>
      <c r="Q254" s="129" t="s">
        <v>1085</v>
      </c>
      <c r="R254" s="129" t="s">
        <v>320</v>
      </c>
      <c r="S254" s="129" t="s">
        <v>777</v>
      </c>
      <c r="T254" s="129" t="s">
        <v>232</v>
      </c>
      <c r="U254" s="129">
        <v>2</v>
      </c>
      <c r="V254" s="129" t="s">
        <v>233</v>
      </c>
      <c r="W254" s="129">
        <v>18</v>
      </c>
      <c r="X254" s="129" t="s">
        <v>1066</v>
      </c>
      <c r="Y254" s="129" t="s">
        <v>232</v>
      </c>
      <c r="Z254" s="129" t="s">
        <v>235</v>
      </c>
      <c r="AA254" s="129" t="s">
        <v>232</v>
      </c>
      <c r="AB254" s="129" t="s">
        <v>199</v>
      </c>
      <c r="AC254" s="129" t="s">
        <v>237</v>
      </c>
      <c r="AD254" s="129" t="s">
        <v>238</v>
      </c>
      <c r="AE254" s="129" t="s">
        <v>848</v>
      </c>
      <c r="AF254" s="129" t="s">
        <v>877</v>
      </c>
      <c r="AG254" s="129" t="s">
        <v>1067</v>
      </c>
      <c r="AH254" s="129" t="s">
        <v>241</v>
      </c>
    </row>
    <row r="255" spans="1:34" ht="19.5" customHeight="1" x14ac:dyDescent="0.3">
      <c r="A255" s="139" t="s">
        <v>82</v>
      </c>
      <c r="B255" s="139" t="s">
        <v>83</v>
      </c>
      <c r="C255" s="139" t="s">
        <v>872</v>
      </c>
      <c r="D255" s="139" t="s">
        <v>3785</v>
      </c>
      <c r="E255" s="139" t="s">
        <v>1094</v>
      </c>
      <c r="F255" s="139" t="s">
        <v>199</v>
      </c>
      <c r="G255" s="139" t="s">
        <v>1083</v>
      </c>
      <c r="H255" s="139" t="s">
        <v>1095</v>
      </c>
      <c r="I255" s="139" t="s">
        <v>186</v>
      </c>
      <c r="J255" s="140">
        <v>8467</v>
      </c>
      <c r="K255" s="140">
        <v>8297.66</v>
      </c>
      <c r="L255" s="145">
        <v>0.02</v>
      </c>
      <c r="M255" s="139" t="s">
        <v>199</v>
      </c>
      <c r="N255" s="129" t="s">
        <v>255</v>
      </c>
      <c r="O255" s="129" t="s">
        <v>776</v>
      </c>
      <c r="P255" s="129" t="s">
        <v>229</v>
      </c>
      <c r="Q255" s="129" t="s">
        <v>1085</v>
      </c>
      <c r="R255" s="129" t="s">
        <v>320</v>
      </c>
      <c r="S255" s="129" t="s">
        <v>777</v>
      </c>
      <c r="T255" s="129" t="s">
        <v>232</v>
      </c>
      <c r="U255" s="129">
        <v>2</v>
      </c>
      <c r="V255" s="129" t="s">
        <v>233</v>
      </c>
      <c r="W255" s="129">
        <v>18</v>
      </c>
      <c r="X255" s="129" t="s">
        <v>1066</v>
      </c>
      <c r="Y255" s="129" t="s">
        <v>232</v>
      </c>
      <c r="Z255" s="129" t="s">
        <v>235</v>
      </c>
      <c r="AA255" s="129" t="s">
        <v>232</v>
      </c>
      <c r="AB255" s="129" t="s">
        <v>199</v>
      </c>
      <c r="AC255" s="129" t="s">
        <v>237</v>
      </c>
      <c r="AD255" s="129" t="s">
        <v>238</v>
      </c>
      <c r="AE255" s="129" t="s">
        <v>848</v>
      </c>
      <c r="AF255" s="129" t="s">
        <v>877</v>
      </c>
      <c r="AG255" s="129" t="s">
        <v>1067</v>
      </c>
      <c r="AH255" s="129" t="s">
        <v>241</v>
      </c>
    </row>
    <row r="256" spans="1:34" ht="19.5" customHeight="1" x14ac:dyDescent="0.25">
      <c r="A256" s="187" t="s">
        <v>82</v>
      </c>
      <c r="B256" s="191" t="s">
        <v>83</v>
      </c>
      <c r="C256" s="193" t="s">
        <v>252</v>
      </c>
      <c r="D256" s="139" t="s">
        <v>3879</v>
      </c>
      <c r="E256" s="195" t="s">
        <v>3787</v>
      </c>
      <c r="F256" s="191" t="s">
        <v>199</v>
      </c>
      <c r="G256" s="195" t="s">
        <v>3788</v>
      </c>
      <c r="H256" s="196" t="s">
        <v>3789</v>
      </c>
      <c r="I256" s="200"/>
      <c r="J256" s="203">
        <v>10373.68</v>
      </c>
      <c r="K256" s="203">
        <v>10166.206400000001</v>
      </c>
      <c r="L256" s="212">
        <v>0.02</v>
      </c>
      <c r="M256" s="191" t="s">
        <v>199</v>
      </c>
      <c r="N256" s="191" t="s">
        <v>3790</v>
      </c>
      <c r="O256" s="191" t="s">
        <v>776</v>
      </c>
      <c r="P256" s="191" t="s">
        <v>229</v>
      </c>
      <c r="Q256" s="191" t="s">
        <v>257</v>
      </c>
      <c r="R256" s="191" t="s">
        <v>258</v>
      </c>
      <c r="S256" s="191" t="s">
        <v>199</v>
      </c>
      <c r="T256" s="191" t="s">
        <v>232</v>
      </c>
      <c r="U256" s="191">
        <v>2</v>
      </c>
      <c r="V256" s="191" t="s">
        <v>3791</v>
      </c>
      <c r="W256" s="191">
        <v>23</v>
      </c>
      <c r="X256" s="191" t="s">
        <v>295</v>
      </c>
      <c r="Y256" s="191" t="s">
        <v>1002</v>
      </c>
      <c r="Z256" s="191" t="s">
        <v>235</v>
      </c>
      <c r="AA256" s="191" t="s">
        <v>232</v>
      </c>
      <c r="AB256" s="191"/>
      <c r="AC256" s="224" t="s">
        <v>237</v>
      </c>
      <c r="AD256" s="191" t="s">
        <v>261</v>
      </c>
      <c r="AE256" s="191" t="s">
        <v>262</v>
      </c>
      <c r="AF256" s="191" t="s">
        <v>3792</v>
      </c>
      <c r="AG256" s="191" t="s">
        <v>297</v>
      </c>
      <c r="AH256" s="191" t="s">
        <v>232</v>
      </c>
    </row>
    <row r="257" spans="1:34" ht="19.5" customHeight="1" x14ac:dyDescent="0.25">
      <c r="A257" s="187" t="s">
        <v>82</v>
      </c>
      <c r="B257" s="191" t="s">
        <v>83</v>
      </c>
      <c r="C257" s="193" t="s">
        <v>252</v>
      </c>
      <c r="D257" s="139" t="s">
        <v>3879</v>
      </c>
      <c r="E257" s="195" t="s">
        <v>3793</v>
      </c>
      <c r="F257" s="191" t="s">
        <v>199</v>
      </c>
      <c r="G257" s="195" t="s">
        <v>3788</v>
      </c>
      <c r="H257" s="196" t="s">
        <v>3794</v>
      </c>
      <c r="I257" s="200"/>
      <c r="J257" s="203">
        <v>6982.93</v>
      </c>
      <c r="K257" s="203">
        <v>6843.2714000000005</v>
      </c>
      <c r="L257" s="212">
        <v>0.02</v>
      </c>
      <c r="M257" s="191" t="s">
        <v>199</v>
      </c>
      <c r="N257" s="191" t="s">
        <v>3790</v>
      </c>
      <c r="O257" s="191" t="s">
        <v>776</v>
      </c>
      <c r="P257" s="191" t="s">
        <v>229</v>
      </c>
      <c r="Q257" s="191" t="s">
        <v>257</v>
      </c>
      <c r="R257" s="191" t="s">
        <v>258</v>
      </c>
      <c r="S257" s="191" t="s">
        <v>199</v>
      </c>
      <c r="T257" s="191" t="s">
        <v>232</v>
      </c>
      <c r="U257" s="191">
        <v>2</v>
      </c>
      <c r="V257" s="191" t="s">
        <v>3791</v>
      </c>
      <c r="W257" s="191">
        <v>18</v>
      </c>
      <c r="X257" s="191" t="s">
        <v>295</v>
      </c>
      <c r="Y257" s="191" t="s">
        <v>1002</v>
      </c>
      <c r="Z257" s="191" t="s">
        <v>235</v>
      </c>
      <c r="AA257" s="191" t="s">
        <v>232</v>
      </c>
      <c r="AB257" s="191"/>
      <c r="AC257" s="224" t="s">
        <v>237</v>
      </c>
      <c r="AD257" s="191" t="s">
        <v>238</v>
      </c>
      <c r="AE257" s="191" t="s">
        <v>262</v>
      </c>
      <c r="AF257" s="191" t="s">
        <v>3792</v>
      </c>
      <c r="AG257" s="191" t="s">
        <v>297</v>
      </c>
      <c r="AH257" s="191" t="s">
        <v>232</v>
      </c>
    </row>
    <row r="258" spans="1:34" ht="19.5" customHeight="1" x14ac:dyDescent="0.25">
      <c r="A258" s="187" t="s">
        <v>82</v>
      </c>
      <c r="B258" s="191" t="s">
        <v>83</v>
      </c>
      <c r="C258" s="193" t="s">
        <v>252</v>
      </c>
      <c r="D258" s="139" t="s">
        <v>3879</v>
      </c>
      <c r="E258" s="195" t="s">
        <v>3795</v>
      </c>
      <c r="F258" s="191" t="s">
        <v>199</v>
      </c>
      <c r="G258" s="195" t="s">
        <v>3788</v>
      </c>
      <c r="H258" s="196" t="s">
        <v>3796</v>
      </c>
      <c r="I258" s="200"/>
      <c r="J258" s="203">
        <v>6982.93</v>
      </c>
      <c r="K258" s="203">
        <v>6843.2714000000005</v>
      </c>
      <c r="L258" s="212">
        <v>0.02</v>
      </c>
      <c r="M258" s="191" t="s">
        <v>199</v>
      </c>
      <c r="N258" s="191" t="s">
        <v>3790</v>
      </c>
      <c r="O258" s="191" t="s">
        <v>776</v>
      </c>
      <c r="P258" s="191" t="s">
        <v>229</v>
      </c>
      <c r="Q258" s="191" t="s">
        <v>257</v>
      </c>
      <c r="R258" s="191" t="s">
        <v>258</v>
      </c>
      <c r="S258" s="191" t="s">
        <v>199</v>
      </c>
      <c r="T258" s="191" t="s">
        <v>232</v>
      </c>
      <c r="U258" s="191">
        <v>2</v>
      </c>
      <c r="V258" s="191" t="s">
        <v>3791</v>
      </c>
      <c r="W258" s="191">
        <v>23</v>
      </c>
      <c r="X258" s="191" t="s">
        <v>295</v>
      </c>
      <c r="Y258" s="191" t="s">
        <v>1002</v>
      </c>
      <c r="Z258" s="191" t="s">
        <v>235</v>
      </c>
      <c r="AA258" s="191" t="s">
        <v>232</v>
      </c>
      <c r="AB258" s="191"/>
      <c r="AC258" s="224" t="s">
        <v>237</v>
      </c>
      <c r="AD258" s="191" t="s">
        <v>261</v>
      </c>
      <c r="AE258" s="191" t="s">
        <v>262</v>
      </c>
      <c r="AF258" s="191" t="s">
        <v>3792</v>
      </c>
      <c r="AG258" s="191" t="s">
        <v>297</v>
      </c>
      <c r="AH258" s="191" t="s">
        <v>232</v>
      </c>
    </row>
    <row r="259" spans="1:34" ht="19.5" customHeight="1" x14ac:dyDescent="0.25">
      <c r="A259" s="187" t="s">
        <v>82</v>
      </c>
      <c r="B259" s="191" t="s">
        <v>83</v>
      </c>
      <c r="C259" s="193" t="s">
        <v>252</v>
      </c>
      <c r="D259" s="139" t="s">
        <v>3879</v>
      </c>
      <c r="E259" s="195" t="s">
        <v>3797</v>
      </c>
      <c r="F259" s="191" t="s">
        <v>199</v>
      </c>
      <c r="G259" s="195" t="s">
        <v>3788</v>
      </c>
      <c r="H259" s="196" t="s">
        <v>3798</v>
      </c>
      <c r="I259" s="200"/>
      <c r="J259" s="203">
        <v>7571.43</v>
      </c>
      <c r="K259" s="203">
        <v>7420.0014000000001</v>
      </c>
      <c r="L259" s="212">
        <v>0.02</v>
      </c>
      <c r="M259" s="191" t="s">
        <v>199</v>
      </c>
      <c r="N259" s="191" t="s">
        <v>3790</v>
      </c>
      <c r="O259" s="191" t="s">
        <v>776</v>
      </c>
      <c r="P259" s="191" t="s">
        <v>229</v>
      </c>
      <c r="Q259" s="191" t="s">
        <v>257</v>
      </c>
      <c r="R259" s="191" t="s">
        <v>258</v>
      </c>
      <c r="S259" s="191" t="s">
        <v>199</v>
      </c>
      <c r="T259" s="191" t="s">
        <v>232</v>
      </c>
      <c r="U259" s="191">
        <v>2</v>
      </c>
      <c r="V259" s="191" t="s">
        <v>3791</v>
      </c>
      <c r="W259" s="191">
        <v>23</v>
      </c>
      <c r="X259" s="191" t="s">
        <v>295</v>
      </c>
      <c r="Y259" s="191" t="s">
        <v>1002</v>
      </c>
      <c r="Z259" s="191" t="s">
        <v>235</v>
      </c>
      <c r="AA259" s="191" t="s">
        <v>232</v>
      </c>
      <c r="AB259" s="191"/>
      <c r="AC259" s="224" t="s">
        <v>237</v>
      </c>
      <c r="AD259" s="191" t="s">
        <v>238</v>
      </c>
      <c r="AE259" s="191" t="s">
        <v>262</v>
      </c>
      <c r="AF259" s="191" t="s">
        <v>3792</v>
      </c>
      <c r="AG259" s="191" t="s">
        <v>297</v>
      </c>
      <c r="AH259" s="191" t="s">
        <v>232</v>
      </c>
    </row>
    <row r="260" spans="1:34" ht="19.5" customHeight="1" x14ac:dyDescent="0.25">
      <c r="A260" s="187" t="s">
        <v>82</v>
      </c>
      <c r="B260" s="191" t="s">
        <v>83</v>
      </c>
      <c r="C260" s="193" t="s">
        <v>252</v>
      </c>
      <c r="D260" s="139" t="s">
        <v>3879</v>
      </c>
      <c r="E260" s="195" t="s">
        <v>3799</v>
      </c>
      <c r="F260" s="191" t="s">
        <v>199</v>
      </c>
      <c r="G260" s="195" t="s">
        <v>3788</v>
      </c>
      <c r="H260" s="196" t="s">
        <v>3800</v>
      </c>
      <c r="I260" s="191"/>
      <c r="J260" s="201">
        <v>7571.43</v>
      </c>
      <c r="K260" s="206">
        <v>7420.0014000000001</v>
      </c>
      <c r="L260" s="210">
        <v>0.02</v>
      </c>
      <c r="M260" s="214" t="s">
        <v>199</v>
      </c>
      <c r="N260" s="215" t="s">
        <v>3790</v>
      </c>
      <c r="O260" s="214" t="s">
        <v>776</v>
      </c>
      <c r="P260" s="215" t="s">
        <v>229</v>
      </c>
      <c r="Q260" s="215" t="s">
        <v>257</v>
      </c>
      <c r="R260" s="214" t="s">
        <v>258</v>
      </c>
      <c r="S260" s="215" t="s">
        <v>199</v>
      </c>
      <c r="T260" s="215" t="s">
        <v>232</v>
      </c>
      <c r="U260" s="215">
        <v>2</v>
      </c>
      <c r="V260" s="215" t="s">
        <v>3791</v>
      </c>
      <c r="W260" s="215">
        <v>23</v>
      </c>
      <c r="X260" s="215" t="s">
        <v>295</v>
      </c>
      <c r="Y260" s="215" t="s">
        <v>1002</v>
      </c>
      <c r="Z260" s="215" t="s">
        <v>235</v>
      </c>
      <c r="AA260" s="215" t="s">
        <v>232</v>
      </c>
      <c r="AB260" s="215"/>
      <c r="AC260" s="223" t="s">
        <v>237</v>
      </c>
      <c r="AD260" s="215" t="s">
        <v>261</v>
      </c>
      <c r="AE260" s="215" t="s">
        <v>262</v>
      </c>
      <c r="AF260" s="215" t="s">
        <v>3792</v>
      </c>
      <c r="AG260" s="215" t="s">
        <v>297</v>
      </c>
      <c r="AH260" s="215" t="s">
        <v>232</v>
      </c>
    </row>
    <row r="261" spans="1:34" ht="19.5" customHeight="1" x14ac:dyDescent="0.25">
      <c r="A261" s="187" t="s">
        <v>82</v>
      </c>
      <c r="B261" s="191" t="s">
        <v>83</v>
      </c>
      <c r="C261" s="193" t="s">
        <v>252</v>
      </c>
      <c r="D261" s="139" t="s">
        <v>3879</v>
      </c>
      <c r="E261" s="195" t="s">
        <v>3801</v>
      </c>
      <c r="F261" s="191" t="s">
        <v>199</v>
      </c>
      <c r="G261" s="195" t="s">
        <v>3788</v>
      </c>
      <c r="H261" s="196" t="s">
        <v>3802</v>
      </c>
      <c r="I261" s="191"/>
      <c r="J261" s="201">
        <v>13431.68</v>
      </c>
      <c r="K261" s="203">
        <v>13163.046399999999</v>
      </c>
      <c r="L261" s="212">
        <v>0.02</v>
      </c>
      <c r="M261" s="191" t="s">
        <v>199</v>
      </c>
      <c r="N261" s="215" t="s">
        <v>3790</v>
      </c>
      <c r="O261" s="191" t="s">
        <v>776</v>
      </c>
      <c r="P261" s="215" t="s">
        <v>229</v>
      </c>
      <c r="Q261" s="215">
        <v>19.2</v>
      </c>
      <c r="R261" s="191" t="s">
        <v>320</v>
      </c>
      <c r="S261" s="215" t="s">
        <v>199</v>
      </c>
      <c r="T261" s="215" t="s">
        <v>232</v>
      </c>
      <c r="U261" s="215">
        <v>2</v>
      </c>
      <c r="V261" s="215" t="s">
        <v>3791</v>
      </c>
      <c r="W261" s="215">
        <v>18</v>
      </c>
      <c r="X261" s="215" t="s">
        <v>295</v>
      </c>
      <c r="Y261" s="215" t="s">
        <v>1002</v>
      </c>
      <c r="Z261" s="215" t="s">
        <v>235</v>
      </c>
      <c r="AA261" s="215" t="s">
        <v>232</v>
      </c>
      <c r="AB261" s="215"/>
      <c r="AC261" s="224" t="s">
        <v>237</v>
      </c>
      <c r="AD261" s="215" t="s">
        <v>238</v>
      </c>
      <c r="AE261" s="215" t="s">
        <v>262</v>
      </c>
      <c r="AF261" s="215" t="s">
        <v>3792</v>
      </c>
      <c r="AG261" s="215" t="s">
        <v>297</v>
      </c>
      <c r="AH261" s="215" t="s">
        <v>232</v>
      </c>
    </row>
    <row r="262" spans="1:34" ht="19.5" customHeight="1" x14ac:dyDescent="0.25">
      <c r="A262" s="187" t="s">
        <v>82</v>
      </c>
      <c r="B262" s="191" t="s">
        <v>83</v>
      </c>
      <c r="C262" s="193" t="s">
        <v>252</v>
      </c>
      <c r="D262" s="139" t="s">
        <v>3879</v>
      </c>
      <c r="E262" s="195" t="s">
        <v>3803</v>
      </c>
      <c r="F262" s="191" t="s">
        <v>199</v>
      </c>
      <c r="G262" s="195" t="s">
        <v>3788</v>
      </c>
      <c r="H262" s="196" t="s">
        <v>3804</v>
      </c>
      <c r="I262" s="191"/>
      <c r="J262" s="201">
        <v>13431.68</v>
      </c>
      <c r="K262" s="203">
        <v>13163.046399999999</v>
      </c>
      <c r="L262" s="212">
        <v>0.02</v>
      </c>
      <c r="M262" s="191" t="s">
        <v>199</v>
      </c>
      <c r="N262" s="215" t="s">
        <v>3790</v>
      </c>
      <c r="O262" s="191" t="s">
        <v>776</v>
      </c>
      <c r="P262" s="215" t="s">
        <v>229</v>
      </c>
      <c r="Q262" s="215">
        <v>19.2</v>
      </c>
      <c r="R262" s="191" t="s">
        <v>320</v>
      </c>
      <c r="S262" s="215" t="s">
        <v>199</v>
      </c>
      <c r="T262" s="215" t="s">
        <v>232</v>
      </c>
      <c r="U262" s="215">
        <v>2</v>
      </c>
      <c r="V262" s="215" t="s">
        <v>3791</v>
      </c>
      <c r="W262" s="215">
        <v>18</v>
      </c>
      <c r="X262" s="215" t="s">
        <v>295</v>
      </c>
      <c r="Y262" s="215" t="s">
        <v>1002</v>
      </c>
      <c r="Z262" s="215" t="s">
        <v>235</v>
      </c>
      <c r="AA262" s="215" t="s">
        <v>232</v>
      </c>
      <c r="AB262" s="215"/>
      <c r="AC262" s="224" t="s">
        <v>237</v>
      </c>
      <c r="AD262" s="215" t="s">
        <v>261</v>
      </c>
      <c r="AE262" s="215" t="s">
        <v>262</v>
      </c>
      <c r="AF262" s="215" t="s">
        <v>3792</v>
      </c>
      <c r="AG262" s="215" t="s">
        <v>297</v>
      </c>
      <c r="AH262" s="215" t="s">
        <v>232</v>
      </c>
    </row>
    <row r="263" spans="1:34" ht="19.5" customHeight="1" x14ac:dyDescent="0.25">
      <c r="A263" s="187" t="s">
        <v>82</v>
      </c>
      <c r="B263" s="191" t="s">
        <v>83</v>
      </c>
      <c r="C263" s="193" t="s">
        <v>252</v>
      </c>
      <c r="D263" s="139" t="s">
        <v>3879</v>
      </c>
      <c r="E263" s="195" t="s">
        <v>3805</v>
      </c>
      <c r="F263" s="191" t="s">
        <v>199</v>
      </c>
      <c r="G263" s="195" t="s">
        <v>3788</v>
      </c>
      <c r="H263" s="196" t="s">
        <v>3806</v>
      </c>
      <c r="I263" s="191"/>
      <c r="J263" s="201">
        <v>14153.47</v>
      </c>
      <c r="K263" s="203">
        <v>13870.400599999999</v>
      </c>
      <c r="L263" s="212">
        <v>0.02</v>
      </c>
      <c r="M263" s="191" t="s">
        <v>199</v>
      </c>
      <c r="N263" s="215" t="s">
        <v>3790</v>
      </c>
      <c r="O263" s="191" t="s">
        <v>776</v>
      </c>
      <c r="P263" s="215" t="s">
        <v>229</v>
      </c>
      <c r="Q263" s="215">
        <v>19.2</v>
      </c>
      <c r="R263" s="191" t="s">
        <v>320</v>
      </c>
      <c r="S263" s="215" t="s">
        <v>199</v>
      </c>
      <c r="T263" s="215" t="s">
        <v>232</v>
      </c>
      <c r="U263" s="215">
        <v>2</v>
      </c>
      <c r="V263" s="215" t="s">
        <v>3791</v>
      </c>
      <c r="W263" s="215">
        <v>23</v>
      </c>
      <c r="X263" s="215" t="s">
        <v>295</v>
      </c>
      <c r="Y263" s="215" t="s">
        <v>1002</v>
      </c>
      <c r="Z263" s="215" t="s">
        <v>235</v>
      </c>
      <c r="AA263" s="215" t="s">
        <v>232</v>
      </c>
      <c r="AB263" s="215"/>
      <c r="AC263" s="224" t="s">
        <v>237</v>
      </c>
      <c r="AD263" s="215" t="s">
        <v>238</v>
      </c>
      <c r="AE263" s="215" t="s">
        <v>262</v>
      </c>
      <c r="AF263" s="215" t="s">
        <v>3792</v>
      </c>
      <c r="AG263" s="215" t="s">
        <v>297</v>
      </c>
      <c r="AH263" s="215" t="s">
        <v>232</v>
      </c>
    </row>
    <row r="264" spans="1:34" ht="19.5" customHeight="1" x14ac:dyDescent="0.25">
      <c r="A264" s="187" t="s">
        <v>82</v>
      </c>
      <c r="B264" s="191" t="s">
        <v>83</v>
      </c>
      <c r="C264" s="193" t="s">
        <v>252</v>
      </c>
      <c r="D264" s="139" t="s">
        <v>3879</v>
      </c>
      <c r="E264" s="195" t="s">
        <v>3807</v>
      </c>
      <c r="F264" s="191" t="s">
        <v>199</v>
      </c>
      <c r="G264" s="195" t="s">
        <v>3788</v>
      </c>
      <c r="H264" s="196" t="s">
        <v>3808</v>
      </c>
      <c r="I264" s="191"/>
      <c r="J264" s="201">
        <v>14153.47</v>
      </c>
      <c r="K264" s="203">
        <v>13870.400599999999</v>
      </c>
      <c r="L264" s="212">
        <v>0.02</v>
      </c>
      <c r="M264" s="191" t="s">
        <v>199</v>
      </c>
      <c r="N264" s="215" t="s">
        <v>3790</v>
      </c>
      <c r="O264" s="191" t="s">
        <v>776</v>
      </c>
      <c r="P264" s="215" t="s">
        <v>229</v>
      </c>
      <c r="Q264" s="215">
        <v>19.2</v>
      </c>
      <c r="R264" s="191" t="s">
        <v>320</v>
      </c>
      <c r="S264" s="215" t="s">
        <v>199</v>
      </c>
      <c r="T264" s="215" t="s">
        <v>232</v>
      </c>
      <c r="U264" s="215">
        <v>2</v>
      </c>
      <c r="V264" s="215" t="s">
        <v>3791</v>
      </c>
      <c r="W264" s="215">
        <v>23</v>
      </c>
      <c r="X264" s="215" t="s">
        <v>295</v>
      </c>
      <c r="Y264" s="215" t="s">
        <v>1002</v>
      </c>
      <c r="Z264" s="215" t="s">
        <v>235</v>
      </c>
      <c r="AA264" s="215" t="s">
        <v>232</v>
      </c>
      <c r="AB264" s="215"/>
      <c r="AC264" s="224" t="s">
        <v>237</v>
      </c>
      <c r="AD264" s="215" t="s">
        <v>261</v>
      </c>
      <c r="AE264" s="215" t="s">
        <v>262</v>
      </c>
      <c r="AF264" s="215" t="s">
        <v>3792</v>
      </c>
      <c r="AG264" s="215" t="s">
        <v>297</v>
      </c>
      <c r="AH264" s="215" t="s">
        <v>232</v>
      </c>
    </row>
    <row r="265" spans="1:34" ht="19.5" customHeight="1" x14ac:dyDescent="0.25">
      <c r="A265" s="187" t="s">
        <v>82</v>
      </c>
      <c r="B265" s="191" t="s">
        <v>83</v>
      </c>
      <c r="C265" s="193" t="s">
        <v>252</v>
      </c>
      <c r="D265" s="139" t="s">
        <v>3879</v>
      </c>
      <c r="E265" s="195" t="s">
        <v>3809</v>
      </c>
      <c r="F265" s="191" t="s">
        <v>199</v>
      </c>
      <c r="G265" s="195" t="s">
        <v>3788</v>
      </c>
      <c r="H265" s="196" t="s">
        <v>3810</v>
      </c>
      <c r="I265" s="191"/>
      <c r="J265" s="201">
        <v>8686.2099999999991</v>
      </c>
      <c r="K265" s="203">
        <v>8512.4857999999986</v>
      </c>
      <c r="L265" s="212">
        <v>0.02</v>
      </c>
      <c r="M265" s="191" t="s">
        <v>199</v>
      </c>
      <c r="N265" s="215" t="s">
        <v>3790</v>
      </c>
      <c r="O265" s="191" t="s">
        <v>776</v>
      </c>
      <c r="P265" s="215" t="s">
        <v>229</v>
      </c>
      <c r="Q265" s="215">
        <v>19.2</v>
      </c>
      <c r="R265" s="191" t="s">
        <v>320</v>
      </c>
      <c r="S265" s="215" t="s">
        <v>199</v>
      </c>
      <c r="T265" s="215" t="s">
        <v>232</v>
      </c>
      <c r="U265" s="215">
        <v>2</v>
      </c>
      <c r="V265" s="215" t="s">
        <v>3791</v>
      </c>
      <c r="W265" s="215">
        <v>18</v>
      </c>
      <c r="X265" s="215" t="s">
        <v>295</v>
      </c>
      <c r="Y265" s="215" t="s">
        <v>1002</v>
      </c>
      <c r="Z265" s="215" t="s">
        <v>235</v>
      </c>
      <c r="AA265" s="215" t="s">
        <v>232</v>
      </c>
      <c r="AB265" s="215"/>
      <c r="AC265" s="224" t="s">
        <v>237</v>
      </c>
      <c r="AD265" s="215" t="s">
        <v>238</v>
      </c>
      <c r="AE265" s="215" t="s">
        <v>262</v>
      </c>
      <c r="AF265" s="215" t="s">
        <v>3792</v>
      </c>
      <c r="AG265" s="215" t="s">
        <v>297</v>
      </c>
      <c r="AH265" s="215" t="s">
        <v>232</v>
      </c>
    </row>
    <row r="266" spans="1:34" ht="19.5" customHeight="1" x14ac:dyDescent="0.25">
      <c r="A266" s="187" t="s">
        <v>82</v>
      </c>
      <c r="B266" s="191" t="s">
        <v>83</v>
      </c>
      <c r="C266" s="193" t="s">
        <v>252</v>
      </c>
      <c r="D266" s="139" t="s">
        <v>3879</v>
      </c>
      <c r="E266" s="195" t="s">
        <v>3811</v>
      </c>
      <c r="F266" s="191" t="s">
        <v>199</v>
      </c>
      <c r="G266" s="195" t="s">
        <v>3788</v>
      </c>
      <c r="H266" s="196" t="s">
        <v>3812</v>
      </c>
      <c r="I266" s="191"/>
      <c r="J266" s="201">
        <v>8686.2099999999991</v>
      </c>
      <c r="K266" s="203">
        <v>8512.4857999999986</v>
      </c>
      <c r="L266" s="212">
        <v>0.02</v>
      </c>
      <c r="M266" s="191" t="s">
        <v>199</v>
      </c>
      <c r="N266" s="215" t="s">
        <v>3790</v>
      </c>
      <c r="O266" s="191" t="s">
        <v>776</v>
      </c>
      <c r="P266" s="215" t="s">
        <v>229</v>
      </c>
      <c r="Q266" s="215">
        <v>19.2</v>
      </c>
      <c r="R266" s="191" t="s">
        <v>320</v>
      </c>
      <c r="S266" s="215" t="s">
        <v>199</v>
      </c>
      <c r="T266" s="215" t="s">
        <v>232</v>
      </c>
      <c r="U266" s="215">
        <v>2</v>
      </c>
      <c r="V266" s="215" t="s">
        <v>3791</v>
      </c>
      <c r="W266" s="215">
        <v>18</v>
      </c>
      <c r="X266" s="215" t="s">
        <v>295</v>
      </c>
      <c r="Y266" s="215" t="s">
        <v>1002</v>
      </c>
      <c r="Z266" s="215" t="s">
        <v>235</v>
      </c>
      <c r="AA266" s="215" t="s">
        <v>232</v>
      </c>
      <c r="AB266" s="215"/>
      <c r="AC266" s="224" t="s">
        <v>237</v>
      </c>
      <c r="AD266" s="215" t="s">
        <v>261</v>
      </c>
      <c r="AE266" s="215" t="s">
        <v>262</v>
      </c>
      <c r="AF266" s="215" t="s">
        <v>3792</v>
      </c>
      <c r="AG266" s="215" t="s">
        <v>297</v>
      </c>
      <c r="AH266" s="215" t="s">
        <v>232</v>
      </c>
    </row>
    <row r="267" spans="1:34" ht="19.5" customHeight="1" x14ac:dyDescent="0.25">
      <c r="A267" s="187" t="s">
        <v>82</v>
      </c>
      <c r="B267" s="191" t="s">
        <v>83</v>
      </c>
      <c r="C267" s="193" t="s">
        <v>252</v>
      </c>
      <c r="D267" s="139" t="s">
        <v>3879</v>
      </c>
      <c r="E267" s="195" t="s">
        <v>3813</v>
      </c>
      <c r="F267" s="191" t="s">
        <v>199</v>
      </c>
      <c r="G267" s="195" t="s">
        <v>3788</v>
      </c>
      <c r="H267" s="196" t="s">
        <v>3814</v>
      </c>
      <c r="I267" s="191"/>
      <c r="J267" s="201">
        <v>9274.7000000000007</v>
      </c>
      <c r="K267" s="203">
        <v>9089.2060000000001</v>
      </c>
      <c r="L267" s="212">
        <v>0.02</v>
      </c>
      <c r="M267" s="191" t="s">
        <v>199</v>
      </c>
      <c r="N267" s="215" t="s">
        <v>3790</v>
      </c>
      <c r="O267" s="191" t="s">
        <v>776</v>
      </c>
      <c r="P267" s="215" t="s">
        <v>229</v>
      </c>
      <c r="Q267" s="215">
        <v>19.2</v>
      </c>
      <c r="R267" s="191" t="s">
        <v>320</v>
      </c>
      <c r="S267" s="215" t="s">
        <v>199</v>
      </c>
      <c r="T267" s="215" t="s">
        <v>232</v>
      </c>
      <c r="U267" s="215">
        <v>2</v>
      </c>
      <c r="V267" s="215" t="s">
        <v>3791</v>
      </c>
      <c r="W267" s="215">
        <v>23</v>
      </c>
      <c r="X267" s="215" t="s">
        <v>295</v>
      </c>
      <c r="Y267" s="215" t="s">
        <v>1002</v>
      </c>
      <c r="Z267" s="215" t="s">
        <v>235</v>
      </c>
      <c r="AA267" s="215" t="s">
        <v>232</v>
      </c>
      <c r="AB267" s="215"/>
      <c r="AC267" s="224" t="s">
        <v>237</v>
      </c>
      <c r="AD267" s="215" t="s">
        <v>238</v>
      </c>
      <c r="AE267" s="215" t="s">
        <v>262</v>
      </c>
      <c r="AF267" s="215" t="s">
        <v>3792</v>
      </c>
      <c r="AG267" s="215" t="s">
        <v>297</v>
      </c>
      <c r="AH267" s="215" t="s">
        <v>232</v>
      </c>
    </row>
    <row r="268" spans="1:34" ht="19.5" customHeight="1" x14ac:dyDescent="0.25">
      <c r="A268" s="187" t="s">
        <v>82</v>
      </c>
      <c r="B268" s="191" t="s">
        <v>83</v>
      </c>
      <c r="C268" s="193" t="s">
        <v>252</v>
      </c>
      <c r="D268" s="139" t="s">
        <v>3879</v>
      </c>
      <c r="E268" s="195" t="s">
        <v>3815</v>
      </c>
      <c r="F268" s="191" t="s">
        <v>199</v>
      </c>
      <c r="G268" s="195" t="s">
        <v>3788</v>
      </c>
      <c r="H268" s="196" t="s">
        <v>3816</v>
      </c>
      <c r="I268" s="191"/>
      <c r="J268" s="201">
        <v>9274.7000000000007</v>
      </c>
      <c r="K268" s="203">
        <v>9089.2060000000001</v>
      </c>
      <c r="L268" s="212">
        <v>0.02</v>
      </c>
      <c r="M268" s="191" t="s">
        <v>199</v>
      </c>
      <c r="N268" s="215" t="s">
        <v>3790</v>
      </c>
      <c r="O268" s="191" t="s">
        <v>776</v>
      </c>
      <c r="P268" s="215" t="s">
        <v>229</v>
      </c>
      <c r="Q268" s="215">
        <v>19.2</v>
      </c>
      <c r="R268" s="191" t="s">
        <v>320</v>
      </c>
      <c r="S268" s="215" t="s">
        <v>199</v>
      </c>
      <c r="T268" s="215" t="s">
        <v>232</v>
      </c>
      <c r="U268" s="215">
        <v>2</v>
      </c>
      <c r="V268" s="215" t="s">
        <v>3791</v>
      </c>
      <c r="W268" s="215">
        <v>23</v>
      </c>
      <c r="X268" s="215" t="s">
        <v>295</v>
      </c>
      <c r="Y268" s="215" t="s">
        <v>1002</v>
      </c>
      <c r="Z268" s="215" t="s">
        <v>235</v>
      </c>
      <c r="AA268" s="215" t="s">
        <v>232</v>
      </c>
      <c r="AB268" s="215"/>
      <c r="AC268" s="224" t="s">
        <v>237</v>
      </c>
      <c r="AD268" s="215" t="s">
        <v>261</v>
      </c>
      <c r="AE268" s="215" t="s">
        <v>262</v>
      </c>
      <c r="AF268" s="215" t="s">
        <v>3792</v>
      </c>
      <c r="AG268" s="215" t="s">
        <v>297</v>
      </c>
      <c r="AH268" s="215" t="s">
        <v>232</v>
      </c>
    </row>
    <row r="269" spans="1:34" ht="19.5" customHeight="1" x14ac:dyDescent="0.25">
      <c r="A269" s="187" t="s">
        <v>82</v>
      </c>
      <c r="B269" s="191" t="s">
        <v>83</v>
      </c>
      <c r="C269" s="193" t="s">
        <v>252</v>
      </c>
      <c r="D269" s="139" t="s">
        <v>3879</v>
      </c>
      <c r="E269" s="195" t="s">
        <v>3817</v>
      </c>
      <c r="F269" s="191" t="s">
        <v>199</v>
      </c>
      <c r="G269" s="195" t="s">
        <v>3788</v>
      </c>
      <c r="H269" s="196" t="s">
        <v>3818</v>
      </c>
      <c r="I269" s="191"/>
      <c r="J269" s="201">
        <v>16869.82</v>
      </c>
      <c r="K269" s="203">
        <v>16532.423599999998</v>
      </c>
      <c r="L269" s="212">
        <v>0.02</v>
      </c>
      <c r="M269" s="191" t="s">
        <v>199</v>
      </c>
      <c r="N269" s="215" t="s">
        <v>3790</v>
      </c>
      <c r="O269" s="191" t="s">
        <v>776</v>
      </c>
      <c r="P269" s="215" t="s">
        <v>229</v>
      </c>
      <c r="Q269" s="215">
        <v>19.2</v>
      </c>
      <c r="R269" s="191" t="s">
        <v>320</v>
      </c>
      <c r="S269" s="215" t="s">
        <v>199</v>
      </c>
      <c r="T269" s="215" t="s">
        <v>232</v>
      </c>
      <c r="U269" s="215">
        <v>2</v>
      </c>
      <c r="V269" s="215" t="s">
        <v>3791</v>
      </c>
      <c r="W269" s="215">
        <v>18</v>
      </c>
      <c r="X269" s="215" t="s">
        <v>295</v>
      </c>
      <c r="Y269" s="215" t="s">
        <v>1002</v>
      </c>
      <c r="Z269" s="215" t="s">
        <v>235</v>
      </c>
      <c r="AA269" s="215" t="s">
        <v>232</v>
      </c>
      <c r="AB269" s="215"/>
      <c r="AC269" s="224" t="s">
        <v>237</v>
      </c>
      <c r="AD269" s="215" t="s">
        <v>238</v>
      </c>
      <c r="AE269" s="215" t="s">
        <v>262</v>
      </c>
      <c r="AF269" s="215" t="s">
        <v>3792</v>
      </c>
      <c r="AG269" s="215" t="s">
        <v>297</v>
      </c>
      <c r="AH269" s="215" t="s">
        <v>232</v>
      </c>
    </row>
    <row r="270" spans="1:34" ht="19.5" customHeight="1" x14ac:dyDescent="0.25">
      <c r="A270" s="187" t="s">
        <v>82</v>
      </c>
      <c r="B270" s="191" t="s">
        <v>83</v>
      </c>
      <c r="C270" s="193" t="s">
        <v>252</v>
      </c>
      <c r="D270" s="139" t="s">
        <v>3879</v>
      </c>
      <c r="E270" s="195" t="s">
        <v>3819</v>
      </c>
      <c r="F270" s="191" t="s">
        <v>199</v>
      </c>
      <c r="G270" s="195" t="s">
        <v>3788</v>
      </c>
      <c r="H270" s="196" t="s">
        <v>3820</v>
      </c>
      <c r="I270" s="191"/>
      <c r="J270" s="201">
        <v>17727.88</v>
      </c>
      <c r="K270" s="203">
        <v>17373.322400000001</v>
      </c>
      <c r="L270" s="212">
        <v>0.02</v>
      </c>
      <c r="M270" s="191" t="s">
        <v>199</v>
      </c>
      <c r="N270" s="215" t="s">
        <v>3790</v>
      </c>
      <c r="O270" s="191" t="s">
        <v>776</v>
      </c>
      <c r="P270" s="215" t="s">
        <v>229</v>
      </c>
      <c r="Q270" s="215">
        <v>19.2</v>
      </c>
      <c r="R270" s="191" t="s">
        <v>320</v>
      </c>
      <c r="S270" s="215" t="s">
        <v>199</v>
      </c>
      <c r="T270" s="215" t="s">
        <v>232</v>
      </c>
      <c r="U270" s="215">
        <v>2</v>
      </c>
      <c r="V270" s="215" t="s">
        <v>3791</v>
      </c>
      <c r="W270" s="215">
        <v>23</v>
      </c>
      <c r="X270" s="215" t="s">
        <v>295</v>
      </c>
      <c r="Y270" s="215" t="s">
        <v>1002</v>
      </c>
      <c r="Z270" s="215" t="s">
        <v>235</v>
      </c>
      <c r="AA270" s="215" t="s">
        <v>232</v>
      </c>
      <c r="AB270" s="215"/>
      <c r="AC270" s="224" t="s">
        <v>237</v>
      </c>
      <c r="AD270" s="215" t="s">
        <v>238</v>
      </c>
      <c r="AE270" s="215" t="s">
        <v>262</v>
      </c>
      <c r="AF270" s="215" t="s">
        <v>3792</v>
      </c>
      <c r="AG270" s="215" t="s">
        <v>297</v>
      </c>
      <c r="AH270" s="215" t="s">
        <v>232</v>
      </c>
    </row>
    <row r="271" spans="1:34" ht="19.5" customHeight="1" x14ac:dyDescent="0.25">
      <c r="A271" s="187" t="s">
        <v>82</v>
      </c>
      <c r="B271" s="191" t="s">
        <v>83</v>
      </c>
      <c r="C271" s="193" t="s">
        <v>252</v>
      </c>
      <c r="D271" s="139" t="s">
        <v>3879</v>
      </c>
      <c r="E271" s="195" t="s">
        <v>3821</v>
      </c>
      <c r="F271" s="191" t="s">
        <v>199</v>
      </c>
      <c r="G271" s="195" t="s">
        <v>3788</v>
      </c>
      <c r="H271" s="196" t="s">
        <v>3822</v>
      </c>
      <c r="I271" s="191"/>
      <c r="J271" s="201">
        <v>10892.07</v>
      </c>
      <c r="K271" s="203">
        <v>10674.2286</v>
      </c>
      <c r="L271" s="212">
        <v>0.02</v>
      </c>
      <c r="M271" s="191" t="s">
        <v>199</v>
      </c>
      <c r="N271" s="215" t="s">
        <v>3790</v>
      </c>
      <c r="O271" s="191" t="s">
        <v>776</v>
      </c>
      <c r="P271" s="215" t="s">
        <v>229</v>
      </c>
      <c r="Q271" s="215">
        <v>19.2</v>
      </c>
      <c r="R271" s="191" t="s">
        <v>320</v>
      </c>
      <c r="S271" s="215" t="s">
        <v>199</v>
      </c>
      <c r="T271" s="215" t="s">
        <v>232</v>
      </c>
      <c r="U271" s="215">
        <v>2</v>
      </c>
      <c r="V271" s="215" t="s">
        <v>3791</v>
      </c>
      <c r="W271" s="215">
        <v>18</v>
      </c>
      <c r="X271" s="215" t="s">
        <v>295</v>
      </c>
      <c r="Y271" s="215" t="s">
        <v>1002</v>
      </c>
      <c r="Z271" s="215" t="s">
        <v>235</v>
      </c>
      <c r="AA271" s="215" t="s">
        <v>232</v>
      </c>
      <c r="AB271" s="215"/>
      <c r="AC271" s="224" t="s">
        <v>237</v>
      </c>
      <c r="AD271" s="215" t="s">
        <v>238</v>
      </c>
      <c r="AE271" s="215" t="s">
        <v>262</v>
      </c>
      <c r="AF271" s="215" t="s">
        <v>3792</v>
      </c>
      <c r="AG271" s="215" t="s">
        <v>297</v>
      </c>
      <c r="AH271" s="215" t="s">
        <v>232</v>
      </c>
    </row>
    <row r="272" spans="1:34" ht="19.5" customHeight="1" x14ac:dyDescent="0.25">
      <c r="A272" s="187" t="s">
        <v>82</v>
      </c>
      <c r="B272" s="191" t="s">
        <v>83</v>
      </c>
      <c r="C272" s="193" t="s">
        <v>252</v>
      </c>
      <c r="D272" s="139" t="s">
        <v>3879</v>
      </c>
      <c r="E272" s="195" t="s">
        <v>3823</v>
      </c>
      <c r="F272" s="191" t="s">
        <v>199</v>
      </c>
      <c r="G272" s="195" t="s">
        <v>3788</v>
      </c>
      <c r="H272" s="196" t="s">
        <v>3824</v>
      </c>
      <c r="I272" s="191"/>
      <c r="J272" s="201">
        <v>11616.83</v>
      </c>
      <c r="K272" s="203">
        <v>11384.493399999999</v>
      </c>
      <c r="L272" s="212">
        <v>0.02</v>
      </c>
      <c r="M272" s="191" t="s">
        <v>199</v>
      </c>
      <c r="N272" s="215" t="s">
        <v>3790</v>
      </c>
      <c r="O272" s="191" t="s">
        <v>776</v>
      </c>
      <c r="P272" s="215" t="s">
        <v>229</v>
      </c>
      <c r="Q272" s="215">
        <v>19.2</v>
      </c>
      <c r="R272" s="191" t="s">
        <v>320</v>
      </c>
      <c r="S272" s="215" t="s">
        <v>199</v>
      </c>
      <c r="T272" s="215" t="s">
        <v>232</v>
      </c>
      <c r="U272" s="215">
        <v>2</v>
      </c>
      <c r="V272" s="215" t="s">
        <v>3791</v>
      </c>
      <c r="W272" s="215">
        <v>23</v>
      </c>
      <c r="X272" s="215" t="s">
        <v>295</v>
      </c>
      <c r="Y272" s="215" t="s">
        <v>1002</v>
      </c>
      <c r="Z272" s="215" t="s">
        <v>235</v>
      </c>
      <c r="AA272" s="215" t="s">
        <v>232</v>
      </c>
      <c r="AB272" s="215"/>
      <c r="AC272" s="224" t="s">
        <v>237</v>
      </c>
      <c r="AD272" s="215" t="s">
        <v>238</v>
      </c>
      <c r="AE272" s="215" t="s">
        <v>262</v>
      </c>
      <c r="AF272" s="215" t="s">
        <v>3792</v>
      </c>
      <c r="AG272" s="215" t="s">
        <v>297</v>
      </c>
      <c r="AH272" s="215" t="s">
        <v>232</v>
      </c>
    </row>
    <row r="273" spans="1:34" ht="19.5" customHeight="1" x14ac:dyDescent="0.25">
      <c r="A273" s="187" t="s">
        <v>82</v>
      </c>
      <c r="B273" s="191" t="s">
        <v>83</v>
      </c>
      <c r="C273" s="193" t="s">
        <v>252</v>
      </c>
      <c r="D273" s="139" t="s">
        <v>3879</v>
      </c>
      <c r="E273" s="195" t="s">
        <v>3825</v>
      </c>
      <c r="F273" s="191" t="s">
        <v>199</v>
      </c>
      <c r="G273" s="195" t="s">
        <v>3788</v>
      </c>
      <c r="H273" s="196" t="s">
        <v>3826</v>
      </c>
      <c r="I273" s="191"/>
      <c r="J273" s="201">
        <v>16869.82</v>
      </c>
      <c r="K273" s="203">
        <v>16532.423599999998</v>
      </c>
      <c r="L273" s="212">
        <v>0.02</v>
      </c>
      <c r="M273" s="191" t="s">
        <v>199</v>
      </c>
      <c r="N273" s="215" t="s">
        <v>3790</v>
      </c>
      <c r="O273" s="191" t="s">
        <v>776</v>
      </c>
      <c r="P273" s="215" t="s">
        <v>229</v>
      </c>
      <c r="Q273" s="215">
        <v>19.2</v>
      </c>
      <c r="R273" s="191" t="s">
        <v>320</v>
      </c>
      <c r="S273" s="215" t="s">
        <v>199</v>
      </c>
      <c r="T273" s="215" t="s">
        <v>232</v>
      </c>
      <c r="U273" s="215">
        <v>2</v>
      </c>
      <c r="V273" s="215" t="s">
        <v>3791</v>
      </c>
      <c r="W273" s="215">
        <v>18</v>
      </c>
      <c r="X273" s="215" t="s">
        <v>295</v>
      </c>
      <c r="Y273" s="215" t="s">
        <v>1002</v>
      </c>
      <c r="Z273" s="215" t="s">
        <v>235</v>
      </c>
      <c r="AA273" s="215" t="s">
        <v>232</v>
      </c>
      <c r="AB273" s="215"/>
      <c r="AC273" s="224" t="s">
        <v>237</v>
      </c>
      <c r="AD273" s="215" t="s">
        <v>261</v>
      </c>
      <c r="AE273" s="215" t="s">
        <v>262</v>
      </c>
      <c r="AF273" s="215" t="s">
        <v>3792</v>
      </c>
      <c r="AG273" s="215" t="s">
        <v>297</v>
      </c>
      <c r="AH273" s="215" t="s">
        <v>232</v>
      </c>
    </row>
    <row r="274" spans="1:34" ht="19.5" customHeight="1" x14ac:dyDescent="0.25">
      <c r="A274" s="187" t="s">
        <v>82</v>
      </c>
      <c r="B274" s="191" t="s">
        <v>83</v>
      </c>
      <c r="C274" s="193" t="s">
        <v>252</v>
      </c>
      <c r="D274" s="139" t="s">
        <v>3879</v>
      </c>
      <c r="E274" s="195" t="s">
        <v>3827</v>
      </c>
      <c r="F274" s="191" t="s">
        <v>199</v>
      </c>
      <c r="G274" s="195" t="s">
        <v>3788</v>
      </c>
      <c r="H274" s="196" t="s">
        <v>3828</v>
      </c>
      <c r="I274" s="191"/>
      <c r="J274" s="201">
        <v>10892.07</v>
      </c>
      <c r="K274" s="203">
        <v>10674.2286</v>
      </c>
      <c r="L274" s="212">
        <v>0.02</v>
      </c>
      <c r="M274" s="191" t="s">
        <v>199</v>
      </c>
      <c r="N274" s="215" t="s">
        <v>3790</v>
      </c>
      <c r="O274" s="191" t="s">
        <v>776</v>
      </c>
      <c r="P274" s="215" t="s">
        <v>229</v>
      </c>
      <c r="Q274" s="215">
        <v>19.2</v>
      </c>
      <c r="R274" s="191" t="s">
        <v>320</v>
      </c>
      <c r="S274" s="215" t="s">
        <v>199</v>
      </c>
      <c r="T274" s="215" t="s">
        <v>232</v>
      </c>
      <c r="U274" s="215">
        <v>2</v>
      </c>
      <c r="V274" s="215" t="s">
        <v>3791</v>
      </c>
      <c r="W274" s="215">
        <v>18</v>
      </c>
      <c r="X274" s="215" t="s">
        <v>295</v>
      </c>
      <c r="Y274" s="215" t="s">
        <v>1002</v>
      </c>
      <c r="Z274" s="215" t="s">
        <v>235</v>
      </c>
      <c r="AA274" s="215" t="s">
        <v>232</v>
      </c>
      <c r="AB274" s="215"/>
      <c r="AC274" s="224" t="s">
        <v>237</v>
      </c>
      <c r="AD274" s="215" t="s">
        <v>261</v>
      </c>
      <c r="AE274" s="215" t="s">
        <v>262</v>
      </c>
      <c r="AF274" s="215" t="s">
        <v>3792</v>
      </c>
      <c r="AG274" s="215" t="s">
        <v>297</v>
      </c>
      <c r="AH274" s="215" t="s">
        <v>232</v>
      </c>
    </row>
    <row r="275" spans="1:34" ht="19.5" customHeight="1" x14ac:dyDescent="0.25">
      <c r="A275" s="187" t="s">
        <v>82</v>
      </c>
      <c r="B275" s="191" t="s">
        <v>83</v>
      </c>
      <c r="C275" s="193" t="s">
        <v>252</v>
      </c>
      <c r="D275" s="139" t="s">
        <v>3879</v>
      </c>
      <c r="E275" s="195" t="s">
        <v>3829</v>
      </c>
      <c r="F275" s="191" t="s">
        <v>199</v>
      </c>
      <c r="G275" s="195" t="s">
        <v>3788</v>
      </c>
      <c r="H275" s="196" t="s">
        <v>3830</v>
      </c>
      <c r="I275" s="191"/>
      <c r="J275" s="201">
        <v>17727.88</v>
      </c>
      <c r="K275" s="203">
        <v>17373.322400000001</v>
      </c>
      <c r="L275" s="212">
        <v>0.02</v>
      </c>
      <c r="M275" s="191" t="s">
        <v>199</v>
      </c>
      <c r="N275" s="215" t="s">
        <v>3790</v>
      </c>
      <c r="O275" s="191" t="s">
        <v>776</v>
      </c>
      <c r="P275" s="215" t="s">
        <v>229</v>
      </c>
      <c r="Q275" s="215">
        <v>19.2</v>
      </c>
      <c r="R275" s="191" t="s">
        <v>320</v>
      </c>
      <c r="S275" s="215" t="s">
        <v>199</v>
      </c>
      <c r="T275" s="215" t="s">
        <v>232</v>
      </c>
      <c r="U275" s="215">
        <v>2</v>
      </c>
      <c r="V275" s="215" t="s">
        <v>3791</v>
      </c>
      <c r="W275" s="215">
        <v>23</v>
      </c>
      <c r="X275" s="215" t="s">
        <v>295</v>
      </c>
      <c r="Y275" s="215" t="s">
        <v>1002</v>
      </c>
      <c r="Z275" s="215" t="s">
        <v>235</v>
      </c>
      <c r="AA275" s="215" t="s">
        <v>232</v>
      </c>
      <c r="AB275" s="215"/>
      <c r="AC275" s="224" t="s">
        <v>237</v>
      </c>
      <c r="AD275" s="215" t="s">
        <v>261</v>
      </c>
      <c r="AE275" s="215" t="s">
        <v>262</v>
      </c>
      <c r="AF275" s="215" t="s">
        <v>3792</v>
      </c>
      <c r="AG275" s="215" t="s">
        <v>297</v>
      </c>
      <c r="AH275" s="215" t="s">
        <v>232</v>
      </c>
    </row>
    <row r="276" spans="1:34" ht="19.5" customHeight="1" x14ac:dyDescent="0.25">
      <c r="A276" s="187" t="s">
        <v>82</v>
      </c>
      <c r="B276" s="191" t="s">
        <v>83</v>
      </c>
      <c r="C276" s="193" t="s">
        <v>252</v>
      </c>
      <c r="D276" s="139" t="s">
        <v>3879</v>
      </c>
      <c r="E276" s="195" t="s">
        <v>3831</v>
      </c>
      <c r="F276" s="191" t="s">
        <v>199</v>
      </c>
      <c r="G276" s="195" t="s">
        <v>3788</v>
      </c>
      <c r="H276" s="196" t="s">
        <v>3832</v>
      </c>
      <c r="I276" s="191"/>
      <c r="J276" s="201">
        <v>11616.83</v>
      </c>
      <c r="K276" s="203">
        <v>11384.493399999999</v>
      </c>
      <c r="L276" s="212">
        <v>0.02</v>
      </c>
      <c r="M276" s="191" t="s">
        <v>199</v>
      </c>
      <c r="N276" s="215" t="s">
        <v>3790</v>
      </c>
      <c r="O276" s="191" t="s">
        <v>776</v>
      </c>
      <c r="P276" s="215" t="s">
        <v>229</v>
      </c>
      <c r="Q276" s="215">
        <v>19.2</v>
      </c>
      <c r="R276" s="191" t="s">
        <v>320</v>
      </c>
      <c r="S276" s="215" t="s">
        <v>199</v>
      </c>
      <c r="T276" s="215" t="s">
        <v>232</v>
      </c>
      <c r="U276" s="215">
        <v>2</v>
      </c>
      <c r="V276" s="215" t="s">
        <v>3791</v>
      </c>
      <c r="W276" s="215">
        <v>23</v>
      </c>
      <c r="X276" s="215" t="s">
        <v>295</v>
      </c>
      <c r="Y276" s="215" t="s">
        <v>1002</v>
      </c>
      <c r="Z276" s="215" t="s">
        <v>235</v>
      </c>
      <c r="AA276" s="215" t="s">
        <v>232</v>
      </c>
      <c r="AB276" s="215"/>
      <c r="AC276" s="224" t="s">
        <v>237</v>
      </c>
      <c r="AD276" s="215" t="s">
        <v>261</v>
      </c>
      <c r="AE276" s="215" t="s">
        <v>262</v>
      </c>
      <c r="AF276" s="215" t="s">
        <v>3792</v>
      </c>
      <c r="AG276" s="215" t="s">
        <v>297</v>
      </c>
      <c r="AH276" s="215" t="s">
        <v>232</v>
      </c>
    </row>
    <row r="277" spans="1:34" ht="19.5" customHeight="1" x14ac:dyDescent="0.3">
      <c r="A277" s="187" t="s">
        <v>82</v>
      </c>
      <c r="B277" s="191" t="s">
        <v>83</v>
      </c>
      <c r="C277" s="193" t="s">
        <v>224</v>
      </c>
      <c r="D277" s="139" t="s">
        <v>3785</v>
      </c>
      <c r="E277" s="195" t="s">
        <v>3833</v>
      </c>
      <c r="F277" s="191" t="s">
        <v>199</v>
      </c>
      <c r="G277" s="195" t="s">
        <v>3834</v>
      </c>
      <c r="H277" s="195" t="s">
        <v>3835</v>
      </c>
      <c r="I277" s="191"/>
      <c r="J277" s="201">
        <v>8819.51</v>
      </c>
      <c r="K277" s="203">
        <v>8643.1198000000004</v>
      </c>
      <c r="L277" s="212">
        <v>0.02</v>
      </c>
      <c r="M277" s="191" t="s">
        <v>199</v>
      </c>
      <c r="N277" s="215" t="s">
        <v>3790</v>
      </c>
      <c r="O277" s="191" t="s">
        <v>776</v>
      </c>
      <c r="P277" s="215" t="s">
        <v>229</v>
      </c>
      <c r="Q277" s="215">
        <v>19.2</v>
      </c>
      <c r="R277" s="191" t="s">
        <v>3836</v>
      </c>
      <c r="S277" s="215" t="s">
        <v>777</v>
      </c>
      <c r="T277" s="215" t="s">
        <v>232</v>
      </c>
      <c r="U277" s="215">
        <v>2</v>
      </c>
      <c r="V277" s="215" t="s">
        <v>233</v>
      </c>
      <c r="W277" s="215">
        <v>25</v>
      </c>
      <c r="X277" s="215" t="s">
        <v>778</v>
      </c>
      <c r="Y277" s="215" t="s">
        <v>232</v>
      </c>
      <c r="Z277" s="215" t="s">
        <v>235</v>
      </c>
      <c r="AA277" s="215" t="s">
        <v>232</v>
      </c>
      <c r="AB277" s="215" t="s">
        <v>199</v>
      </c>
      <c r="AC277" s="191" t="s">
        <v>237</v>
      </c>
      <c r="AD277" s="226" t="s">
        <v>238</v>
      </c>
      <c r="AE277" s="215" t="s">
        <v>779</v>
      </c>
      <c r="AF277" s="215" t="s">
        <v>240</v>
      </c>
      <c r="AG277" s="215" t="s">
        <v>251</v>
      </c>
      <c r="AH277" s="215" t="s">
        <v>241</v>
      </c>
    </row>
    <row r="278" spans="1:34" ht="19.5" customHeight="1" x14ac:dyDescent="0.3">
      <c r="A278" s="187" t="s">
        <v>82</v>
      </c>
      <c r="B278" s="191" t="s">
        <v>83</v>
      </c>
      <c r="C278" s="193" t="s">
        <v>224</v>
      </c>
      <c r="D278" s="139" t="s">
        <v>3785</v>
      </c>
      <c r="E278" s="195" t="s">
        <v>3837</v>
      </c>
      <c r="F278" s="191" t="s">
        <v>199</v>
      </c>
      <c r="G278" s="195" t="s">
        <v>3838</v>
      </c>
      <c r="H278" s="195" t="s">
        <v>3839</v>
      </c>
      <c r="I278" s="191"/>
      <c r="J278" s="201">
        <v>6845.68</v>
      </c>
      <c r="K278" s="203">
        <v>6708.7664000000004</v>
      </c>
      <c r="L278" s="212">
        <v>0.02</v>
      </c>
      <c r="M278" s="191" t="s">
        <v>199</v>
      </c>
      <c r="N278" s="215" t="s">
        <v>3790</v>
      </c>
      <c r="O278" s="191" t="s">
        <v>776</v>
      </c>
      <c r="P278" s="215" t="s">
        <v>229</v>
      </c>
      <c r="Q278" s="215">
        <v>19.2</v>
      </c>
      <c r="R278" s="191" t="s">
        <v>3836</v>
      </c>
      <c r="S278" s="215" t="s">
        <v>777</v>
      </c>
      <c r="T278" s="215" t="s">
        <v>232</v>
      </c>
      <c r="U278" s="215">
        <v>2</v>
      </c>
      <c r="V278" s="215" t="s">
        <v>233</v>
      </c>
      <c r="W278" s="215">
        <v>25</v>
      </c>
      <c r="X278" s="215" t="s">
        <v>778</v>
      </c>
      <c r="Y278" s="215" t="s">
        <v>232</v>
      </c>
      <c r="Z278" s="215" t="s">
        <v>235</v>
      </c>
      <c r="AA278" s="215" t="s">
        <v>232</v>
      </c>
      <c r="AB278" s="215" t="s">
        <v>199</v>
      </c>
      <c r="AC278" s="191" t="s">
        <v>237</v>
      </c>
      <c r="AD278" s="226" t="s">
        <v>238</v>
      </c>
      <c r="AE278" s="215" t="s">
        <v>779</v>
      </c>
      <c r="AF278" s="215" t="s">
        <v>240</v>
      </c>
      <c r="AG278" s="215" t="s">
        <v>251</v>
      </c>
      <c r="AH278" s="215" t="s">
        <v>241</v>
      </c>
    </row>
    <row r="279" spans="1:34" ht="19.5" customHeight="1" x14ac:dyDescent="0.3">
      <c r="A279" s="187" t="s">
        <v>82</v>
      </c>
      <c r="B279" s="191" t="s">
        <v>83</v>
      </c>
      <c r="C279" s="193" t="s">
        <v>224</v>
      </c>
      <c r="D279" s="139" t="s">
        <v>3785</v>
      </c>
      <c r="E279" s="195" t="s">
        <v>3840</v>
      </c>
      <c r="F279" s="191" t="s">
        <v>199</v>
      </c>
      <c r="G279" s="195" t="s">
        <v>3841</v>
      </c>
      <c r="H279" s="195" t="s">
        <v>3842</v>
      </c>
      <c r="I279" s="191"/>
      <c r="J279" s="201">
        <v>8161.89</v>
      </c>
      <c r="K279" s="203">
        <v>7998.6522000000004</v>
      </c>
      <c r="L279" s="212">
        <v>0.02</v>
      </c>
      <c r="M279" s="191" t="s">
        <v>199</v>
      </c>
      <c r="N279" s="215" t="s">
        <v>3790</v>
      </c>
      <c r="O279" s="191" t="s">
        <v>776</v>
      </c>
      <c r="P279" s="215" t="s">
        <v>229</v>
      </c>
      <c r="Q279" s="215">
        <v>9.6</v>
      </c>
      <c r="R279" s="191" t="s">
        <v>786</v>
      </c>
      <c r="S279" s="215" t="s">
        <v>777</v>
      </c>
      <c r="T279" s="215" t="s">
        <v>232</v>
      </c>
      <c r="U279" s="215">
        <v>2</v>
      </c>
      <c r="V279" s="215" t="s">
        <v>233</v>
      </c>
      <c r="W279" s="215">
        <v>25</v>
      </c>
      <c r="X279" s="215" t="s">
        <v>778</v>
      </c>
      <c r="Y279" s="215" t="s">
        <v>232</v>
      </c>
      <c r="Z279" s="215" t="s">
        <v>235</v>
      </c>
      <c r="AA279" s="215" t="s">
        <v>232</v>
      </c>
      <c r="AB279" s="215" t="s">
        <v>199</v>
      </c>
      <c r="AC279" s="191" t="s">
        <v>237</v>
      </c>
      <c r="AD279" s="226" t="s">
        <v>238</v>
      </c>
      <c r="AE279" s="215" t="s">
        <v>779</v>
      </c>
      <c r="AF279" s="215" t="s">
        <v>240</v>
      </c>
      <c r="AG279" s="215" t="s">
        <v>251</v>
      </c>
      <c r="AH279" s="215" t="s">
        <v>241</v>
      </c>
    </row>
    <row r="280" spans="1:34" ht="19.5" customHeight="1" x14ac:dyDescent="0.3">
      <c r="A280" s="187" t="s">
        <v>82</v>
      </c>
      <c r="B280" s="191" t="s">
        <v>83</v>
      </c>
      <c r="C280" s="193" t="s">
        <v>224</v>
      </c>
      <c r="D280" s="139" t="s">
        <v>3785</v>
      </c>
      <c r="E280" s="195" t="s">
        <v>3843</v>
      </c>
      <c r="F280" s="191" t="s">
        <v>199</v>
      </c>
      <c r="G280" s="195" t="s">
        <v>3844</v>
      </c>
      <c r="H280" s="195" t="s">
        <v>3845</v>
      </c>
      <c r="I280" s="191"/>
      <c r="J280" s="201">
        <v>6318.41</v>
      </c>
      <c r="K280" s="203">
        <v>6192.0418</v>
      </c>
      <c r="L280" s="212">
        <v>0.02</v>
      </c>
      <c r="M280" s="191" t="s">
        <v>199</v>
      </c>
      <c r="N280" s="215" t="s">
        <v>3790</v>
      </c>
      <c r="O280" s="191" t="s">
        <v>776</v>
      </c>
      <c r="P280" s="215" t="s">
        <v>229</v>
      </c>
      <c r="Q280" s="215">
        <v>9.6</v>
      </c>
      <c r="R280" s="191" t="s">
        <v>786</v>
      </c>
      <c r="S280" s="215" t="s">
        <v>777</v>
      </c>
      <c r="T280" s="215" t="s">
        <v>232</v>
      </c>
      <c r="U280" s="215">
        <v>2</v>
      </c>
      <c r="V280" s="215" t="s">
        <v>233</v>
      </c>
      <c r="W280" s="215">
        <v>25</v>
      </c>
      <c r="X280" s="215" t="s">
        <v>778</v>
      </c>
      <c r="Y280" s="215" t="s">
        <v>232</v>
      </c>
      <c r="Z280" s="215" t="s">
        <v>235</v>
      </c>
      <c r="AA280" s="215" t="s">
        <v>232</v>
      </c>
      <c r="AB280" s="215" t="s">
        <v>199</v>
      </c>
      <c r="AC280" s="191" t="s">
        <v>237</v>
      </c>
      <c r="AD280" s="226" t="s">
        <v>238</v>
      </c>
      <c r="AE280" s="215" t="s">
        <v>779</v>
      </c>
      <c r="AF280" s="215" t="s">
        <v>240</v>
      </c>
      <c r="AG280" s="215" t="s">
        <v>251</v>
      </c>
      <c r="AH280" s="215" t="s">
        <v>241</v>
      </c>
    </row>
    <row r="281" spans="1:34" ht="19.5" customHeight="1" x14ac:dyDescent="0.3">
      <c r="A281" s="187" t="s">
        <v>82</v>
      </c>
      <c r="B281" s="191" t="s">
        <v>83</v>
      </c>
      <c r="C281" s="193" t="s">
        <v>224</v>
      </c>
      <c r="D281" s="139" t="s">
        <v>3785</v>
      </c>
      <c r="E281" s="195" t="s">
        <v>3846</v>
      </c>
      <c r="F281" s="191" t="s">
        <v>199</v>
      </c>
      <c r="G281" s="195" t="s">
        <v>3847</v>
      </c>
      <c r="H281" s="195" t="s">
        <v>3848</v>
      </c>
      <c r="I281" s="191"/>
      <c r="J281" s="201">
        <v>7701.76</v>
      </c>
      <c r="K281" s="203">
        <v>7547.7248</v>
      </c>
      <c r="L281" s="212">
        <v>0.02</v>
      </c>
      <c r="M281" s="191" t="s">
        <v>199</v>
      </c>
      <c r="N281" s="215" t="s">
        <v>3790</v>
      </c>
      <c r="O281" s="191" t="s">
        <v>776</v>
      </c>
      <c r="P281" s="215" t="s">
        <v>229</v>
      </c>
      <c r="Q281" s="215">
        <v>7.6</v>
      </c>
      <c r="R281" s="191" t="s">
        <v>245</v>
      </c>
      <c r="S281" s="215" t="s">
        <v>777</v>
      </c>
      <c r="T281" s="215" t="s">
        <v>232</v>
      </c>
      <c r="U281" s="215">
        <v>2</v>
      </c>
      <c r="V281" s="215" t="s">
        <v>233</v>
      </c>
      <c r="W281" s="215">
        <v>25</v>
      </c>
      <c r="X281" s="215" t="s">
        <v>778</v>
      </c>
      <c r="Y281" s="215" t="s">
        <v>232</v>
      </c>
      <c r="Z281" s="215" t="s">
        <v>235</v>
      </c>
      <c r="AA281" s="215" t="s">
        <v>232</v>
      </c>
      <c r="AB281" s="215" t="s">
        <v>199</v>
      </c>
      <c r="AC281" s="191" t="s">
        <v>237</v>
      </c>
      <c r="AD281" s="226" t="s">
        <v>238</v>
      </c>
      <c r="AE281" s="215" t="s">
        <v>779</v>
      </c>
      <c r="AF281" s="215" t="s">
        <v>240</v>
      </c>
      <c r="AG281" s="215" t="s">
        <v>251</v>
      </c>
      <c r="AH281" s="215" t="s">
        <v>241</v>
      </c>
    </row>
    <row r="282" spans="1:34" ht="19.5" customHeight="1" x14ac:dyDescent="0.3">
      <c r="A282" s="187" t="s">
        <v>82</v>
      </c>
      <c r="B282" s="191" t="s">
        <v>83</v>
      </c>
      <c r="C282" s="193" t="s">
        <v>224</v>
      </c>
      <c r="D282" s="139" t="s">
        <v>3785</v>
      </c>
      <c r="E282" s="195" t="s">
        <v>3849</v>
      </c>
      <c r="F282" s="191" t="s">
        <v>199</v>
      </c>
      <c r="G282" s="195" t="s">
        <v>3850</v>
      </c>
      <c r="H282" s="195" t="s">
        <v>3851</v>
      </c>
      <c r="I282" s="191"/>
      <c r="J282" s="201">
        <v>5924.43</v>
      </c>
      <c r="K282" s="203">
        <v>5805.9414000000006</v>
      </c>
      <c r="L282" s="212">
        <v>0.02</v>
      </c>
      <c r="M282" s="191" t="s">
        <v>199</v>
      </c>
      <c r="N282" s="215" t="s">
        <v>3790</v>
      </c>
      <c r="O282" s="191" t="s">
        <v>776</v>
      </c>
      <c r="P282" s="215" t="s">
        <v>229</v>
      </c>
      <c r="Q282" s="215">
        <v>7.6</v>
      </c>
      <c r="R282" s="191" t="s">
        <v>245</v>
      </c>
      <c r="S282" s="215" t="s">
        <v>777</v>
      </c>
      <c r="T282" s="215" t="s">
        <v>232</v>
      </c>
      <c r="U282" s="215">
        <v>2</v>
      </c>
      <c r="V282" s="215" t="s">
        <v>233</v>
      </c>
      <c r="W282" s="215">
        <v>25</v>
      </c>
      <c r="X282" s="215" t="s">
        <v>778</v>
      </c>
      <c r="Y282" s="215" t="s">
        <v>232</v>
      </c>
      <c r="Z282" s="215" t="s">
        <v>235</v>
      </c>
      <c r="AA282" s="215" t="s">
        <v>232</v>
      </c>
      <c r="AB282" s="215" t="s">
        <v>199</v>
      </c>
      <c r="AC282" s="191" t="s">
        <v>237</v>
      </c>
      <c r="AD282" s="226" t="s">
        <v>238</v>
      </c>
      <c r="AE282" s="215" t="s">
        <v>779</v>
      </c>
      <c r="AF282" s="215" t="s">
        <v>240</v>
      </c>
      <c r="AG282" s="215" t="s">
        <v>251</v>
      </c>
      <c r="AH282" s="215" t="s">
        <v>241</v>
      </c>
    </row>
    <row r="283" spans="1:34" ht="19.5" customHeight="1" x14ac:dyDescent="0.25">
      <c r="A283" s="187" t="s">
        <v>82</v>
      </c>
      <c r="B283" s="191" t="s">
        <v>83</v>
      </c>
      <c r="C283" s="193" t="s">
        <v>252</v>
      </c>
      <c r="D283" s="139" t="s">
        <v>3879</v>
      </c>
      <c r="E283" s="195" t="s">
        <v>3852</v>
      </c>
      <c r="F283" s="191" t="s">
        <v>199</v>
      </c>
      <c r="G283" s="195" t="s">
        <v>3852</v>
      </c>
      <c r="H283" s="196" t="s">
        <v>3853</v>
      </c>
      <c r="I283" s="191"/>
      <c r="J283" s="201">
        <v>630.95000000000005</v>
      </c>
      <c r="K283" s="203">
        <v>618.33100000000002</v>
      </c>
      <c r="L283" s="212">
        <v>0.02</v>
      </c>
      <c r="M283" s="191" t="s">
        <v>199</v>
      </c>
      <c r="N283" s="215" t="s">
        <v>3790</v>
      </c>
      <c r="O283" s="191" t="s">
        <v>776</v>
      </c>
      <c r="P283" s="215" t="s">
        <v>229</v>
      </c>
      <c r="Q283" s="215">
        <v>19.2</v>
      </c>
      <c r="R283" s="191" t="s">
        <v>320</v>
      </c>
      <c r="S283" s="215" t="s">
        <v>199</v>
      </c>
      <c r="T283" s="215" t="s">
        <v>232</v>
      </c>
      <c r="U283" s="215">
        <v>2</v>
      </c>
      <c r="V283" s="215" t="s">
        <v>233</v>
      </c>
      <c r="W283" s="215">
        <v>23</v>
      </c>
      <c r="X283" s="215" t="s">
        <v>295</v>
      </c>
      <c r="Y283" s="215" t="s">
        <v>1002</v>
      </c>
      <c r="Z283" s="215" t="s">
        <v>235</v>
      </c>
      <c r="AA283" s="215" t="s">
        <v>232</v>
      </c>
      <c r="AB283" s="215"/>
      <c r="AC283" s="224" t="s">
        <v>237</v>
      </c>
      <c r="AD283" s="215" t="s">
        <v>238</v>
      </c>
      <c r="AE283" s="215" t="s">
        <v>262</v>
      </c>
      <c r="AF283" s="215" t="s">
        <v>3854</v>
      </c>
      <c r="AG283" s="215" t="s">
        <v>297</v>
      </c>
      <c r="AH283" s="215" t="s">
        <v>232</v>
      </c>
    </row>
    <row r="284" spans="1:34" ht="19.5" customHeight="1" x14ac:dyDescent="0.25">
      <c r="A284" s="187" t="s">
        <v>82</v>
      </c>
      <c r="B284" s="191" t="s">
        <v>83</v>
      </c>
      <c r="C284" s="193" t="s">
        <v>252</v>
      </c>
      <c r="D284" s="139" t="s">
        <v>3879</v>
      </c>
      <c r="E284" s="195" t="s">
        <v>3855</v>
      </c>
      <c r="F284" s="191" t="s">
        <v>199</v>
      </c>
      <c r="G284" s="195" t="s">
        <v>3855</v>
      </c>
      <c r="H284" s="196" t="s">
        <v>3856</v>
      </c>
      <c r="I284" s="191"/>
      <c r="J284" s="201">
        <v>422.61</v>
      </c>
      <c r="K284" s="203">
        <v>414.15780000000001</v>
      </c>
      <c r="L284" s="212">
        <v>0.02</v>
      </c>
      <c r="M284" s="191" t="s">
        <v>199</v>
      </c>
      <c r="N284" s="215" t="s">
        <v>3790</v>
      </c>
      <c r="O284" s="191" t="s">
        <v>776</v>
      </c>
      <c r="P284" s="215" t="s">
        <v>229</v>
      </c>
      <c r="Q284" s="215">
        <v>19.2</v>
      </c>
      <c r="R284" s="191" t="s">
        <v>320</v>
      </c>
      <c r="S284" s="215" t="s">
        <v>199</v>
      </c>
      <c r="T284" s="215" t="s">
        <v>232</v>
      </c>
      <c r="U284" s="215">
        <v>2</v>
      </c>
      <c r="V284" s="215" t="s">
        <v>233</v>
      </c>
      <c r="W284" s="215">
        <v>23</v>
      </c>
      <c r="X284" s="215" t="s">
        <v>295</v>
      </c>
      <c r="Y284" s="215" t="s">
        <v>1002</v>
      </c>
      <c r="Z284" s="215" t="s">
        <v>235</v>
      </c>
      <c r="AA284" s="215" t="s">
        <v>232</v>
      </c>
      <c r="AB284" s="215"/>
      <c r="AC284" s="224" t="s">
        <v>237</v>
      </c>
      <c r="AD284" s="215" t="s">
        <v>238</v>
      </c>
      <c r="AE284" s="215" t="s">
        <v>262</v>
      </c>
      <c r="AF284" s="215" t="s">
        <v>3857</v>
      </c>
      <c r="AG284" s="215" t="s">
        <v>297</v>
      </c>
      <c r="AH284" s="215" t="s">
        <v>232</v>
      </c>
    </row>
    <row r="285" spans="1:34" ht="19.5" customHeight="1" x14ac:dyDescent="0.3">
      <c r="A285" s="187" t="s">
        <v>82</v>
      </c>
      <c r="B285" s="191" t="s">
        <v>83</v>
      </c>
      <c r="C285" s="193" t="s">
        <v>2252</v>
      </c>
      <c r="D285" s="139" t="s">
        <v>3785</v>
      </c>
      <c r="E285" s="195" t="s">
        <v>3858</v>
      </c>
      <c r="F285" s="191" t="s">
        <v>199</v>
      </c>
      <c r="G285" s="195" t="s">
        <v>3859</v>
      </c>
      <c r="H285" s="196" t="s">
        <v>3860</v>
      </c>
      <c r="I285" s="191"/>
      <c r="J285" s="201">
        <v>449.27</v>
      </c>
      <c r="K285" s="203">
        <v>440.28459999999995</v>
      </c>
      <c r="L285" s="212">
        <v>0.02</v>
      </c>
      <c r="M285" s="191" t="s">
        <v>199</v>
      </c>
      <c r="N285" s="215" t="s">
        <v>3790</v>
      </c>
      <c r="O285" s="191" t="s">
        <v>776</v>
      </c>
      <c r="P285" s="215" t="s">
        <v>229</v>
      </c>
      <c r="Q285" s="215" t="s">
        <v>3861</v>
      </c>
      <c r="R285" s="191" t="s">
        <v>3862</v>
      </c>
      <c r="S285" s="215" t="s">
        <v>777</v>
      </c>
      <c r="T285" s="215" t="s">
        <v>232</v>
      </c>
      <c r="U285" s="215">
        <v>2</v>
      </c>
      <c r="V285" s="215" t="s">
        <v>233</v>
      </c>
      <c r="W285" s="215">
        <v>18</v>
      </c>
      <c r="X285" s="215" t="s">
        <v>1066</v>
      </c>
      <c r="Y285" s="215" t="s">
        <v>232</v>
      </c>
      <c r="Z285" s="215" t="s">
        <v>235</v>
      </c>
      <c r="AA285" s="215" t="s">
        <v>232</v>
      </c>
      <c r="AB285" s="215" t="s">
        <v>199</v>
      </c>
      <c r="AC285" s="191" t="s">
        <v>237</v>
      </c>
      <c r="AD285" s="215" t="s">
        <v>238</v>
      </c>
      <c r="AE285" s="215" t="s">
        <v>848</v>
      </c>
      <c r="AF285" s="215" t="s">
        <v>3854</v>
      </c>
      <c r="AG285" s="215" t="s">
        <v>297</v>
      </c>
      <c r="AH285" s="215" t="s">
        <v>241</v>
      </c>
    </row>
    <row r="286" spans="1:34" ht="19.5" customHeight="1" x14ac:dyDescent="0.3">
      <c r="A286" s="187" t="s">
        <v>82</v>
      </c>
      <c r="B286" s="191" t="s">
        <v>83</v>
      </c>
      <c r="C286" s="193" t="s">
        <v>2252</v>
      </c>
      <c r="D286" s="139" t="s">
        <v>3785</v>
      </c>
      <c r="E286" s="195" t="s">
        <v>3863</v>
      </c>
      <c r="F286" s="191" t="s">
        <v>199</v>
      </c>
      <c r="G286" s="195" t="s">
        <v>3864</v>
      </c>
      <c r="H286" s="196" t="s">
        <v>3865</v>
      </c>
      <c r="I286" s="191"/>
      <c r="J286" s="201">
        <v>311.02999999999997</v>
      </c>
      <c r="K286" s="203">
        <v>304.80939999999998</v>
      </c>
      <c r="L286" s="212">
        <v>0.02</v>
      </c>
      <c r="M286" s="191" t="s">
        <v>199</v>
      </c>
      <c r="N286" s="215" t="s">
        <v>3790</v>
      </c>
      <c r="O286" s="191" t="s">
        <v>776</v>
      </c>
      <c r="P286" s="215" t="s">
        <v>229</v>
      </c>
      <c r="Q286" s="215" t="s">
        <v>1065</v>
      </c>
      <c r="R286" s="191" t="s">
        <v>3862</v>
      </c>
      <c r="S286" s="215" t="s">
        <v>777</v>
      </c>
      <c r="T286" s="215" t="s">
        <v>232</v>
      </c>
      <c r="U286" s="215">
        <v>2</v>
      </c>
      <c r="V286" s="215" t="s">
        <v>233</v>
      </c>
      <c r="W286" s="215">
        <v>18</v>
      </c>
      <c r="X286" s="215" t="s">
        <v>1066</v>
      </c>
      <c r="Y286" s="215" t="s">
        <v>232</v>
      </c>
      <c r="Z286" s="215" t="s">
        <v>235</v>
      </c>
      <c r="AA286" s="215" t="s">
        <v>232</v>
      </c>
      <c r="AB286" s="215" t="s">
        <v>199</v>
      </c>
      <c r="AC286" s="191" t="s">
        <v>237</v>
      </c>
      <c r="AD286" s="215" t="s">
        <v>238</v>
      </c>
      <c r="AE286" s="215" t="s">
        <v>848</v>
      </c>
      <c r="AF286" s="215" t="s">
        <v>3857</v>
      </c>
      <c r="AG286" s="215" t="s">
        <v>297</v>
      </c>
      <c r="AH286" s="215" t="s">
        <v>241</v>
      </c>
    </row>
    <row r="287" spans="1:34" ht="19.5" customHeight="1" x14ac:dyDescent="0.3">
      <c r="A287" s="187" t="s">
        <v>82</v>
      </c>
      <c r="B287" s="191" t="s">
        <v>83</v>
      </c>
      <c r="C287" s="193" t="s">
        <v>2252</v>
      </c>
      <c r="D287" s="139" t="s">
        <v>3785</v>
      </c>
      <c r="E287" s="195" t="s">
        <v>3866</v>
      </c>
      <c r="F287" s="191" t="s">
        <v>199</v>
      </c>
      <c r="G287" s="195" t="s">
        <v>3867</v>
      </c>
      <c r="H287" s="196" t="s">
        <v>3868</v>
      </c>
      <c r="I287" s="191"/>
      <c r="J287" s="201">
        <v>549</v>
      </c>
      <c r="K287" s="203">
        <v>538.02</v>
      </c>
      <c r="L287" s="212">
        <v>0.02</v>
      </c>
      <c r="M287" s="191" t="s">
        <v>199</v>
      </c>
      <c r="N287" s="215" t="s">
        <v>3790</v>
      </c>
      <c r="O287" s="191" t="s">
        <v>776</v>
      </c>
      <c r="P287" s="215" t="s">
        <v>229</v>
      </c>
      <c r="Q287" s="215" t="s">
        <v>1085</v>
      </c>
      <c r="R287" s="191" t="s">
        <v>320</v>
      </c>
      <c r="S287" s="215" t="s">
        <v>777</v>
      </c>
      <c r="T287" s="215" t="s">
        <v>232</v>
      </c>
      <c r="U287" s="215">
        <v>2</v>
      </c>
      <c r="V287" s="215" t="s">
        <v>233</v>
      </c>
      <c r="W287" s="215">
        <v>18</v>
      </c>
      <c r="X287" s="215" t="s">
        <v>1066</v>
      </c>
      <c r="Y287" s="215" t="s">
        <v>232</v>
      </c>
      <c r="Z287" s="215" t="s">
        <v>235</v>
      </c>
      <c r="AA287" s="215" t="s">
        <v>232</v>
      </c>
      <c r="AB287" s="215" t="s">
        <v>199</v>
      </c>
      <c r="AC287" s="191" t="s">
        <v>237</v>
      </c>
      <c r="AD287" s="215" t="s">
        <v>238</v>
      </c>
      <c r="AE287" s="215" t="s">
        <v>848</v>
      </c>
      <c r="AF287" s="215" t="s">
        <v>3854</v>
      </c>
      <c r="AG287" s="215" t="s">
        <v>297</v>
      </c>
      <c r="AH287" s="215" t="s">
        <v>241</v>
      </c>
    </row>
    <row r="288" spans="1:34" ht="19.5" customHeight="1" x14ac:dyDescent="0.3">
      <c r="A288" s="187" t="s">
        <v>82</v>
      </c>
      <c r="B288" s="191" t="s">
        <v>83</v>
      </c>
      <c r="C288" s="193" t="s">
        <v>2252</v>
      </c>
      <c r="D288" s="139" t="s">
        <v>3785</v>
      </c>
      <c r="E288" s="195" t="s">
        <v>3869</v>
      </c>
      <c r="F288" s="191" t="s">
        <v>199</v>
      </c>
      <c r="G288" s="195" t="s">
        <v>3870</v>
      </c>
      <c r="H288" s="196" t="s">
        <v>3871</v>
      </c>
      <c r="I288" s="191"/>
      <c r="J288" s="201">
        <v>360.4</v>
      </c>
      <c r="K288" s="203">
        <v>353.19199999999995</v>
      </c>
      <c r="L288" s="212">
        <v>0.02</v>
      </c>
      <c r="M288" s="191" t="s">
        <v>199</v>
      </c>
      <c r="N288" s="215" t="s">
        <v>3790</v>
      </c>
      <c r="O288" s="191" t="s">
        <v>776</v>
      </c>
      <c r="P288" s="215" t="s">
        <v>229</v>
      </c>
      <c r="Q288" s="215" t="s">
        <v>1085</v>
      </c>
      <c r="R288" s="191" t="s">
        <v>320</v>
      </c>
      <c r="S288" s="215" t="s">
        <v>777</v>
      </c>
      <c r="T288" s="215" t="s">
        <v>232</v>
      </c>
      <c r="U288" s="215">
        <v>2</v>
      </c>
      <c r="V288" s="215" t="s">
        <v>233</v>
      </c>
      <c r="W288" s="215">
        <v>18</v>
      </c>
      <c r="X288" s="215" t="s">
        <v>1066</v>
      </c>
      <c r="Y288" s="215" t="s">
        <v>232</v>
      </c>
      <c r="Z288" s="215" t="s">
        <v>235</v>
      </c>
      <c r="AA288" s="215" t="s">
        <v>232</v>
      </c>
      <c r="AB288" s="215" t="s">
        <v>199</v>
      </c>
      <c r="AC288" s="191" t="s">
        <v>237</v>
      </c>
      <c r="AD288" s="215" t="s">
        <v>238</v>
      </c>
      <c r="AE288" s="215" t="s">
        <v>848</v>
      </c>
      <c r="AF288" s="215" t="s">
        <v>3857</v>
      </c>
      <c r="AG288" s="215" t="s">
        <v>297</v>
      </c>
      <c r="AH288" s="215" t="s">
        <v>241</v>
      </c>
    </row>
    <row r="289" spans="1:34" ht="19.5" customHeight="1" x14ac:dyDescent="0.25">
      <c r="A289" s="138" t="s">
        <v>105</v>
      </c>
      <c r="B289" s="139" t="s">
        <v>106</v>
      </c>
      <c r="C289" s="129" t="s">
        <v>489</v>
      </c>
      <c r="D289" s="139" t="s">
        <v>3874</v>
      </c>
      <c r="E289" s="129" t="s">
        <v>657</v>
      </c>
      <c r="F289" s="129" t="s">
        <v>657</v>
      </c>
      <c r="G289" s="129" t="s">
        <v>658</v>
      </c>
      <c r="H289" s="129" t="s">
        <v>659</v>
      </c>
      <c r="I289" s="139" t="s">
        <v>186</v>
      </c>
      <c r="J289" s="205">
        <v>3015.2544080604498</v>
      </c>
      <c r="K289" s="140">
        <f>J289-(J289*L289)</f>
        <v>2753.2287999999967</v>
      </c>
      <c r="L289" s="142">
        <v>8.6900000000000005E-2</v>
      </c>
      <c r="M289" s="139" t="s">
        <v>660</v>
      </c>
      <c r="N289" s="217" t="s">
        <v>661</v>
      </c>
      <c r="O289" s="129" t="s">
        <v>662</v>
      </c>
      <c r="P289" s="217" t="s">
        <v>229</v>
      </c>
      <c r="Q289" s="217" t="s">
        <v>293</v>
      </c>
      <c r="R289" s="129" t="s">
        <v>294</v>
      </c>
      <c r="S289" s="217">
        <v>0.95</v>
      </c>
      <c r="T289" s="217" t="s">
        <v>232</v>
      </c>
      <c r="U289" s="217">
        <v>1</v>
      </c>
      <c r="V289" s="217" t="s">
        <v>233</v>
      </c>
      <c r="W289" s="217" t="s">
        <v>663</v>
      </c>
      <c r="X289" s="217" t="s">
        <v>664</v>
      </c>
      <c r="Y289" s="217" t="s">
        <v>232</v>
      </c>
      <c r="Z289" s="217" t="s">
        <v>235</v>
      </c>
      <c r="AA289" s="217" t="s">
        <v>232</v>
      </c>
      <c r="AB289" s="217" t="s">
        <v>232</v>
      </c>
      <c r="AC289" s="129" t="s">
        <v>237</v>
      </c>
      <c r="AD289" s="217" t="s">
        <v>373</v>
      </c>
      <c r="AE289" s="217" t="s">
        <v>665</v>
      </c>
      <c r="AF289" s="217" t="s">
        <v>666</v>
      </c>
      <c r="AG289" s="217" t="s">
        <v>667</v>
      </c>
      <c r="AH289" s="217" t="s">
        <v>668</v>
      </c>
    </row>
    <row r="290" spans="1:34" ht="19.5" customHeight="1" x14ac:dyDescent="0.25">
      <c r="A290" s="138" t="s">
        <v>105</v>
      </c>
      <c r="B290" s="139" t="s">
        <v>106</v>
      </c>
      <c r="C290" s="129" t="s">
        <v>489</v>
      </c>
      <c r="D290" s="139" t="s">
        <v>3874</v>
      </c>
      <c r="E290" s="129" t="s">
        <v>669</v>
      </c>
      <c r="F290" s="129" t="s">
        <v>669</v>
      </c>
      <c r="G290" s="129" t="s">
        <v>670</v>
      </c>
      <c r="H290" s="129" t="s">
        <v>671</v>
      </c>
      <c r="I290" s="139" t="s">
        <v>186</v>
      </c>
      <c r="J290" s="205">
        <v>3286.08564231738</v>
      </c>
      <c r="K290" s="140">
        <f>J290-(J290*L290)</f>
        <v>3000.5247999999997</v>
      </c>
      <c r="L290" s="142">
        <v>8.6900000000000005E-2</v>
      </c>
      <c r="M290" s="139" t="s">
        <v>660</v>
      </c>
      <c r="N290" s="217" t="s">
        <v>661</v>
      </c>
      <c r="O290" s="129" t="s">
        <v>662</v>
      </c>
      <c r="P290" s="217" t="s">
        <v>229</v>
      </c>
      <c r="Q290" s="217" t="s">
        <v>293</v>
      </c>
      <c r="R290" s="129" t="s">
        <v>294</v>
      </c>
      <c r="S290" s="217">
        <v>0.95</v>
      </c>
      <c r="T290" s="217" t="s">
        <v>232</v>
      </c>
      <c r="U290" s="217">
        <v>1</v>
      </c>
      <c r="V290" s="217" t="s">
        <v>233</v>
      </c>
      <c r="W290" s="217" t="s">
        <v>672</v>
      </c>
      <c r="X290" s="217" t="s">
        <v>664</v>
      </c>
      <c r="Y290" s="217" t="s">
        <v>232</v>
      </c>
      <c r="Z290" s="217" t="s">
        <v>235</v>
      </c>
      <c r="AA290" s="217" t="s">
        <v>232</v>
      </c>
      <c r="AB290" s="217" t="s">
        <v>232</v>
      </c>
      <c r="AC290" s="129" t="s">
        <v>237</v>
      </c>
      <c r="AD290" s="217" t="s">
        <v>373</v>
      </c>
      <c r="AE290" s="217" t="s">
        <v>665</v>
      </c>
      <c r="AF290" s="217" t="s">
        <v>666</v>
      </c>
      <c r="AG290" s="217" t="s">
        <v>667</v>
      </c>
      <c r="AH290" s="217" t="s">
        <v>668</v>
      </c>
    </row>
    <row r="291" spans="1:34" ht="19.5" customHeight="1" x14ac:dyDescent="0.25">
      <c r="A291" s="138" t="s">
        <v>105</v>
      </c>
      <c r="B291" s="139" t="s">
        <v>106</v>
      </c>
      <c r="C291" s="129" t="s">
        <v>489</v>
      </c>
      <c r="D291" s="139" t="s">
        <v>3874</v>
      </c>
      <c r="E291" s="129" t="s">
        <v>673</v>
      </c>
      <c r="F291" s="129" t="s">
        <v>673</v>
      </c>
      <c r="G291" s="129" t="s">
        <v>674</v>
      </c>
      <c r="H291" s="129" t="s">
        <v>675</v>
      </c>
      <c r="I291" s="139" t="s">
        <v>186</v>
      </c>
      <c r="J291" s="140">
        <v>3918.0251889168799</v>
      </c>
      <c r="K291" s="140">
        <f>J291-(J291*L291)</f>
        <v>3577.5488000000032</v>
      </c>
      <c r="L291" s="142">
        <v>8.6900000000000005E-2</v>
      </c>
      <c r="M291" s="139" t="s">
        <v>660</v>
      </c>
      <c r="N291" s="129" t="s">
        <v>661</v>
      </c>
      <c r="O291" s="129" t="s">
        <v>662</v>
      </c>
      <c r="P291" s="129" t="s">
        <v>361</v>
      </c>
      <c r="Q291" s="129" t="s">
        <v>293</v>
      </c>
      <c r="R291" s="129" t="s">
        <v>294</v>
      </c>
      <c r="S291" s="129">
        <v>0.95</v>
      </c>
      <c r="T291" s="129" t="s">
        <v>232</v>
      </c>
      <c r="U291" s="129">
        <v>2</v>
      </c>
      <c r="V291" s="129" t="s">
        <v>233</v>
      </c>
      <c r="W291" s="129" t="s">
        <v>676</v>
      </c>
      <c r="X291" s="129" t="s">
        <v>664</v>
      </c>
      <c r="Y291" s="129" t="s">
        <v>232</v>
      </c>
      <c r="Z291" s="129" t="s">
        <v>235</v>
      </c>
      <c r="AA291" s="129" t="s">
        <v>232</v>
      </c>
      <c r="AB291" s="129" t="s">
        <v>232</v>
      </c>
      <c r="AC291" s="129" t="s">
        <v>237</v>
      </c>
      <c r="AD291" s="129" t="s">
        <v>373</v>
      </c>
      <c r="AE291" s="129" t="s">
        <v>665</v>
      </c>
      <c r="AF291" s="129" t="s">
        <v>666</v>
      </c>
      <c r="AG291" s="129" t="s">
        <v>667</v>
      </c>
      <c r="AH291" s="129" t="s">
        <v>668</v>
      </c>
    </row>
    <row r="292" spans="1:34" ht="19.5" customHeight="1" x14ac:dyDescent="0.25">
      <c r="A292" s="138" t="s">
        <v>105</v>
      </c>
      <c r="B292" s="139" t="s">
        <v>106</v>
      </c>
      <c r="C292" s="129" t="s">
        <v>489</v>
      </c>
      <c r="D292" s="139" t="s">
        <v>3874</v>
      </c>
      <c r="E292" s="129" t="s">
        <v>677</v>
      </c>
      <c r="F292" s="129" t="s">
        <v>677</v>
      </c>
      <c r="G292" s="129" t="s">
        <v>678</v>
      </c>
      <c r="H292" s="129" t="s">
        <v>679</v>
      </c>
      <c r="I292" s="139" t="s">
        <v>186</v>
      </c>
      <c r="J292" s="140">
        <v>4459.6876574307298</v>
      </c>
      <c r="K292" s="140">
        <f>J292-(J292*L292)</f>
        <v>4072.1407999999992</v>
      </c>
      <c r="L292" s="142">
        <v>8.6900000000000005E-2</v>
      </c>
      <c r="M292" s="139" t="s">
        <v>660</v>
      </c>
      <c r="N292" s="129" t="s">
        <v>661</v>
      </c>
      <c r="O292" s="129" t="s">
        <v>662</v>
      </c>
      <c r="P292" s="129" t="s">
        <v>361</v>
      </c>
      <c r="Q292" s="129" t="s">
        <v>293</v>
      </c>
      <c r="R292" s="129" t="s">
        <v>294</v>
      </c>
      <c r="S292" s="129">
        <v>0.95</v>
      </c>
      <c r="T292" s="129" t="s">
        <v>232</v>
      </c>
      <c r="U292" s="129">
        <v>2</v>
      </c>
      <c r="V292" s="129" t="s">
        <v>233</v>
      </c>
      <c r="W292" s="129" t="s">
        <v>680</v>
      </c>
      <c r="X292" s="129" t="s">
        <v>664</v>
      </c>
      <c r="Y292" s="129" t="s">
        <v>232</v>
      </c>
      <c r="Z292" s="129" t="s">
        <v>235</v>
      </c>
      <c r="AA292" s="129" t="s">
        <v>232</v>
      </c>
      <c r="AB292" s="129" t="s">
        <v>232</v>
      </c>
      <c r="AC292" s="129" t="s">
        <v>237</v>
      </c>
      <c r="AD292" s="129" t="s">
        <v>373</v>
      </c>
      <c r="AE292" s="129" t="s">
        <v>665</v>
      </c>
      <c r="AF292" s="129" t="s">
        <v>666</v>
      </c>
      <c r="AG292" s="129" t="s">
        <v>667</v>
      </c>
      <c r="AH292" s="129" t="s">
        <v>668</v>
      </c>
    </row>
    <row r="293" spans="1:34" ht="19.5" customHeight="1" x14ac:dyDescent="0.25">
      <c r="A293" s="138" t="s">
        <v>105</v>
      </c>
      <c r="B293" s="139" t="s">
        <v>106</v>
      </c>
      <c r="C293" s="129" t="s">
        <v>489</v>
      </c>
      <c r="D293" s="139" t="s">
        <v>3874</v>
      </c>
      <c r="E293" s="129" t="s">
        <v>681</v>
      </c>
      <c r="F293" s="129" t="s">
        <v>681</v>
      </c>
      <c r="G293" s="129" t="s">
        <v>682</v>
      </c>
      <c r="H293" s="129" t="s">
        <v>683</v>
      </c>
      <c r="I293" s="139" t="s">
        <v>186</v>
      </c>
      <c r="J293" s="140">
        <v>4820.7959697733004</v>
      </c>
      <c r="K293" s="140">
        <f>J293-(J293*L293)</f>
        <v>4401.8688000000002</v>
      </c>
      <c r="L293" s="142">
        <v>8.6900000000000005E-2</v>
      </c>
      <c r="M293" s="139" t="s">
        <v>660</v>
      </c>
      <c r="N293" s="129" t="s">
        <v>661</v>
      </c>
      <c r="O293" s="129" t="s">
        <v>662</v>
      </c>
      <c r="P293" s="129" t="s">
        <v>229</v>
      </c>
      <c r="Q293" s="129" t="s">
        <v>684</v>
      </c>
      <c r="R293" s="129" t="s">
        <v>685</v>
      </c>
      <c r="S293" s="129">
        <v>0.95</v>
      </c>
      <c r="T293" s="129" t="s">
        <v>232</v>
      </c>
      <c r="U293" s="129">
        <v>2</v>
      </c>
      <c r="V293" s="129" t="s">
        <v>233</v>
      </c>
      <c r="W293" s="129" t="s">
        <v>676</v>
      </c>
      <c r="X293" s="129" t="s">
        <v>664</v>
      </c>
      <c r="Y293" s="129" t="s">
        <v>232</v>
      </c>
      <c r="Z293" s="129" t="s">
        <v>235</v>
      </c>
      <c r="AA293" s="129" t="s">
        <v>232</v>
      </c>
      <c r="AB293" s="129" t="s">
        <v>232</v>
      </c>
      <c r="AC293" s="129" t="s">
        <v>237</v>
      </c>
      <c r="AD293" s="129" t="s">
        <v>373</v>
      </c>
      <c r="AE293" s="129" t="s">
        <v>665</v>
      </c>
      <c r="AF293" s="129" t="s">
        <v>666</v>
      </c>
      <c r="AG293" s="129" t="s">
        <v>667</v>
      </c>
      <c r="AH293" s="129" t="s">
        <v>668</v>
      </c>
    </row>
    <row r="294" spans="1:34" ht="19.5" customHeight="1" x14ac:dyDescent="0.25">
      <c r="A294" s="138" t="s">
        <v>105</v>
      </c>
      <c r="B294" s="139" t="s">
        <v>106</v>
      </c>
      <c r="C294" s="129" t="s">
        <v>489</v>
      </c>
      <c r="D294" s="139" t="s">
        <v>3874</v>
      </c>
      <c r="E294" s="129" t="s">
        <v>686</v>
      </c>
      <c r="F294" s="129" t="s">
        <v>686</v>
      </c>
      <c r="G294" s="129" t="s">
        <v>687</v>
      </c>
      <c r="H294" s="129" t="s">
        <v>688</v>
      </c>
      <c r="I294" s="139" t="s">
        <v>186</v>
      </c>
      <c r="J294" s="140">
        <v>5362.4584382871499</v>
      </c>
      <c r="K294" s="140">
        <f>J294-(J294*L294)</f>
        <v>4896.4607999999962</v>
      </c>
      <c r="L294" s="142">
        <v>8.6900000000000005E-2</v>
      </c>
      <c r="M294" s="139" t="s">
        <v>660</v>
      </c>
      <c r="N294" s="129" t="s">
        <v>661</v>
      </c>
      <c r="O294" s="129" t="s">
        <v>662</v>
      </c>
      <c r="P294" s="129" t="s">
        <v>229</v>
      </c>
      <c r="Q294" s="129" t="s">
        <v>684</v>
      </c>
      <c r="R294" s="129" t="s">
        <v>685</v>
      </c>
      <c r="S294" s="129">
        <v>0.95</v>
      </c>
      <c r="T294" s="129" t="s">
        <v>232</v>
      </c>
      <c r="U294" s="129">
        <v>2</v>
      </c>
      <c r="V294" s="129" t="s">
        <v>233</v>
      </c>
      <c r="W294" s="129" t="s">
        <v>680</v>
      </c>
      <c r="X294" s="129" t="s">
        <v>664</v>
      </c>
      <c r="Y294" s="129" t="s">
        <v>232</v>
      </c>
      <c r="Z294" s="129" t="s">
        <v>235</v>
      </c>
      <c r="AA294" s="129" t="s">
        <v>232</v>
      </c>
      <c r="AB294" s="129" t="s">
        <v>232</v>
      </c>
      <c r="AC294" s="129" t="s">
        <v>237</v>
      </c>
      <c r="AD294" s="129" t="s">
        <v>373</v>
      </c>
      <c r="AE294" s="129" t="s">
        <v>665</v>
      </c>
      <c r="AF294" s="129" t="s">
        <v>666</v>
      </c>
      <c r="AG294" s="129" t="s">
        <v>667</v>
      </c>
      <c r="AH294" s="129" t="s">
        <v>668</v>
      </c>
    </row>
    <row r="295" spans="1:34" ht="19.5" customHeight="1" x14ac:dyDescent="0.25">
      <c r="A295" s="188" t="s">
        <v>105</v>
      </c>
      <c r="B295" s="189" t="s">
        <v>106</v>
      </c>
      <c r="C295" s="194" t="s">
        <v>489</v>
      </c>
      <c r="D295" s="139" t="s">
        <v>3874</v>
      </c>
      <c r="E295" s="194" t="s">
        <v>689</v>
      </c>
      <c r="F295" s="194" t="s">
        <v>689</v>
      </c>
      <c r="G295" s="194" t="s">
        <v>690</v>
      </c>
      <c r="H295" s="194" t="s">
        <v>691</v>
      </c>
      <c r="I295" s="189" t="s">
        <v>186</v>
      </c>
      <c r="J295" s="202">
        <v>5723.5667506297204</v>
      </c>
      <c r="K295" s="202">
        <f>J295-(J295*L295)</f>
        <v>5226.1887999999981</v>
      </c>
      <c r="L295" s="211">
        <v>8.6900000000000005E-2</v>
      </c>
      <c r="M295" s="189" t="s">
        <v>660</v>
      </c>
      <c r="N295" s="194" t="s">
        <v>661</v>
      </c>
      <c r="O295" s="194" t="s">
        <v>662</v>
      </c>
      <c r="P295" s="194" t="s">
        <v>229</v>
      </c>
      <c r="Q295" s="194" t="s">
        <v>692</v>
      </c>
      <c r="R295" s="194" t="s">
        <v>320</v>
      </c>
      <c r="S295" s="194">
        <v>0.95</v>
      </c>
      <c r="T295" s="194" t="s">
        <v>232</v>
      </c>
      <c r="U295" s="194">
        <v>2</v>
      </c>
      <c r="V295" s="194" t="s">
        <v>233</v>
      </c>
      <c r="W295" s="194" t="s">
        <v>676</v>
      </c>
      <c r="X295" s="194" t="s">
        <v>664</v>
      </c>
      <c r="Y295" s="194" t="s">
        <v>232</v>
      </c>
      <c r="Z295" s="194" t="s">
        <v>235</v>
      </c>
      <c r="AA295" s="194" t="s">
        <v>232</v>
      </c>
      <c r="AB295" s="194" t="s">
        <v>232</v>
      </c>
      <c r="AC295" s="194" t="s">
        <v>237</v>
      </c>
      <c r="AD295" s="194" t="s">
        <v>373</v>
      </c>
      <c r="AE295" s="194" t="s">
        <v>665</v>
      </c>
      <c r="AF295" s="194" t="s">
        <v>666</v>
      </c>
      <c r="AG295" s="194" t="s">
        <v>667</v>
      </c>
      <c r="AH295" s="194" t="s">
        <v>668</v>
      </c>
    </row>
    <row r="296" spans="1:34" ht="19.5" customHeight="1" x14ac:dyDescent="0.25">
      <c r="A296" s="188" t="s">
        <v>105</v>
      </c>
      <c r="B296" s="189" t="s">
        <v>106</v>
      </c>
      <c r="C296" s="194" t="s">
        <v>489</v>
      </c>
      <c r="D296" s="139" t="s">
        <v>3874</v>
      </c>
      <c r="E296" s="194" t="s">
        <v>693</v>
      </c>
      <c r="F296" s="194" t="s">
        <v>693</v>
      </c>
      <c r="G296" s="194" t="s">
        <v>694</v>
      </c>
      <c r="H296" s="194" t="s">
        <v>695</v>
      </c>
      <c r="I296" s="189" t="s">
        <v>186</v>
      </c>
      <c r="J296" s="202">
        <v>6265.2292191435799</v>
      </c>
      <c r="K296" s="202">
        <f>J296-(J296*L296)</f>
        <v>5720.7808000000032</v>
      </c>
      <c r="L296" s="211">
        <v>8.6900000000000005E-2</v>
      </c>
      <c r="M296" s="189" t="s">
        <v>660</v>
      </c>
      <c r="N296" s="194" t="s">
        <v>661</v>
      </c>
      <c r="O296" s="194" t="s">
        <v>662</v>
      </c>
      <c r="P296" s="194" t="s">
        <v>229</v>
      </c>
      <c r="Q296" s="194" t="s">
        <v>692</v>
      </c>
      <c r="R296" s="194" t="s">
        <v>320</v>
      </c>
      <c r="S296" s="194">
        <v>0.95</v>
      </c>
      <c r="T296" s="194" t="s">
        <v>232</v>
      </c>
      <c r="U296" s="194">
        <v>2</v>
      </c>
      <c r="V296" s="194" t="s">
        <v>233</v>
      </c>
      <c r="W296" s="194" t="s">
        <v>680</v>
      </c>
      <c r="X296" s="194" t="s">
        <v>664</v>
      </c>
      <c r="Y296" s="194" t="s">
        <v>232</v>
      </c>
      <c r="Z296" s="194" t="s">
        <v>235</v>
      </c>
      <c r="AA296" s="194" t="s">
        <v>232</v>
      </c>
      <c r="AB296" s="194" t="s">
        <v>232</v>
      </c>
      <c r="AC296" s="194" t="s">
        <v>237</v>
      </c>
      <c r="AD296" s="194" t="s">
        <v>373</v>
      </c>
      <c r="AE296" s="194" t="s">
        <v>665</v>
      </c>
      <c r="AF296" s="194" t="s">
        <v>666</v>
      </c>
      <c r="AG296" s="194" t="s">
        <v>696</v>
      </c>
      <c r="AH296" s="194" t="s">
        <v>668</v>
      </c>
    </row>
    <row r="297" spans="1:34" ht="19.5" customHeight="1" x14ac:dyDescent="0.25">
      <c r="A297" s="188" t="s">
        <v>105</v>
      </c>
      <c r="B297" s="189" t="s">
        <v>106</v>
      </c>
      <c r="C297" s="194" t="s">
        <v>489</v>
      </c>
      <c r="D297" s="139" t="s">
        <v>3874</v>
      </c>
      <c r="E297" s="194" t="s">
        <v>697</v>
      </c>
      <c r="F297" s="194" t="s">
        <v>697</v>
      </c>
      <c r="G297" s="194" t="s">
        <v>698</v>
      </c>
      <c r="H297" s="194" t="s">
        <v>699</v>
      </c>
      <c r="I297" s="189" t="s">
        <v>186</v>
      </c>
      <c r="J297" s="202">
        <v>6987.4458438287102</v>
      </c>
      <c r="K297" s="202">
        <f>J297-(J297*L297)</f>
        <v>6380.2367999999951</v>
      </c>
      <c r="L297" s="211">
        <v>8.6900000000000005E-2</v>
      </c>
      <c r="M297" s="189" t="s">
        <v>660</v>
      </c>
      <c r="N297" s="194" t="s">
        <v>661</v>
      </c>
      <c r="O297" s="194" t="s">
        <v>662</v>
      </c>
      <c r="P297" s="194" t="s">
        <v>229</v>
      </c>
      <c r="Q297" s="194" t="s">
        <v>684</v>
      </c>
      <c r="R297" s="194" t="s">
        <v>685</v>
      </c>
      <c r="S297" s="194">
        <v>0.95</v>
      </c>
      <c r="T297" s="194" t="s">
        <v>232</v>
      </c>
      <c r="U297" s="194">
        <v>2</v>
      </c>
      <c r="V297" s="194" t="s">
        <v>233</v>
      </c>
      <c r="W297" s="194" t="s">
        <v>676</v>
      </c>
      <c r="X297" s="194" t="s">
        <v>664</v>
      </c>
      <c r="Y297" s="194" t="s">
        <v>232</v>
      </c>
      <c r="Z297" s="194" t="s">
        <v>235</v>
      </c>
      <c r="AA297" s="194" t="s">
        <v>232</v>
      </c>
      <c r="AB297" s="194" t="s">
        <v>232</v>
      </c>
      <c r="AC297" s="194" t="s">
        <v>237</v>
      </c>
      <c r="AD297" s="194" t="s">
        <v>373</v>
      </c>
      <c r="AE297" s="194" t="s">
        <v>665</v>
      </c>
      <c r="AF297" s="194" t="s">
        <v>666</v>
      </c>
      <c r="AG297" s="194" t="s">
        <v>696</v>
      </c>
      <c r="AH297" s="194" t="s">
        <v>668</v>
      </c>
    </row>
    <row r="298" spans="1:34" ht="19.5" customHeight="1" x14ac:dyDescent="0.25">
      <c r="A298" s="188" t="s">
        <v>105</v>
      </c>
      <c r="B298" s="189" t="s">
        <v>106</v>
      </c>
      <c r="C298" s="194" t="s">
        <v>489</v>
      </c>
      <c r="D298" s="139" t="s">
        <v>3874</v>
      </c>
      <c r="E298" s="194" t="s">
        <v>700</v>
      </c>
      <c r="F298" s="194" t="s">
        <v>700</v>
      </c>
      <c r="G298" s="194" t="s">
        <v>701</v>
      </c>
      <c r="H298" s="194" t="s">
        <v>702</v>
      </c>
      <c r="I298" s="189" t="s">
        <v>186</v>
      </c>
      <c r="J298" s="202">
        <v>7529.1083123425697</v>
      </c>
      <c r="K298" s="202">
        <f>J298-(J298*L298)</f>
        <v>6874.8288000000002</v>
      </c>
      <c r="L298" s="211">
        <v>8.6900000000000005E-2</v>
      </c>
      <c r="M298" s="189" t="s">
        <v>660</v>
      </c>
      <c r="N298" s="194" t="s">
        <v>661</v>
      </c>
      <c r="O298" s="194" t="s">
        <v>662</v>
      </c>
      <c r="P298" s="194" t="s">
        <v>229</v>
      </c>
      <c r="Q298" s="194" t="s">
        <v>684</v>
      </c>
      <c r="R298" s="194" t="s">
        <v>685</v>
      </c>
      <c r="S298" s="194">
        <v>0.95</v>
      </c>
      <c r="T298" s="194" t="s">
        <v>232</v>
      </c>
      <c r="U298" s="194">
        <v>2</v>
      </c>
      <c r="V298" s="194" t="s">
        <v>703</v>
      </c>
      <c r="W298" s="194" t="s">
        <v>680</v>
      </c>
      <c r="X298" s="194" t="s">
        <v>664</v>
      </c>
      <c r="Y298" s="194" t="s">
        <v>232</v>
      </c>
      <c r="Z298" s="194" t="s">
        <v>235</v>
      </c>
      <c r="AA298" s="194" t="s">
        <v>232</v>
      </c>
      <c r="AB298" s="194" t="s">
        <v>232</v>
      </c>
      <c r="AC298" s="194" t="s">
        <v>237</v>
      </c>
      <c r="AD298" s="194" t="s">
        <v>373</v>
      </c>
      <c r="AE298" s="194" t="s">
        <v>665</v>
      </c>
      <c r="AF298" s="194" t="s">
        <v>666</v>
      </c>
      <c r="AG298" s="194" t="s">
        <v>696</v>
      </c>
      <c r="AH298" s="194" t="s">
        <v>668</v>
      </c>
    </row>
    <row r="299" spans="1:34" ht="19.5" customHeight="1" x14ac:dyDescent="0.25">
      <c r="A299" s="188" t="s">
        <v>105</v>
      </c>
      <c r="B299" s="189" t="s">
        <v>106</v>
      </c>
      <c r="C299" s="194" t="s">
        <v>489</v>
      </c>
      <c r="D299" s="139" t="s">
        <v>3874</v>
      </c>
      <c r="E299" s="194" t="s">
        <v>704</v>
      </c>
      <c r="F299" s="194" t="s">
        <v>704</v>
      </c>
      <c r="G299" s="194" t="s">
        <v>705</v>
      </c>
      <c r="H299" s="194" t="s">
        <v>706</v>
      </c>
      <c r="I299" s="189" t="s">
        <v>186</v>
      </c>
      <c r="J299" s="202">
        <v>7890.2166246851402</v>
      </c>
      <c r="K299" s="202">
        <f>J299-(J299*L299)</f>
        <v>7204.5568000000012</v>
      </c>
      <c r="L299" s="211">
        <v>8.6900000000000005E-2</v>
      </c>
      <c r="M299" s="189" t="s">
        <v>660</v>
      </c>
      <c r="N299" s="194" t="s">
        <v>661</v>
      </c>
      <c r="O299" s="194" t="s">
        <v>662</v>
      </c>
      <c r="P299" s="194" t="s">
        <v>229</v>
      </c>
      <c r="Q299" s="194" t="s">
        <v>692</v>
      </c>
      <c r="R299" s="194" t="s">
        <v>320</v>
      </c>
      <c r="S299" s="194">
        <v>0.95</v>
      </c>
      <c r="T299" s="194" t="s">
        <v>232</v>
      </c>
      <c r="U299" s="194">
        <v>2</v>
      </c>
      <c r="V299" s="194" t="s">
        <v>707</v>
      </c>
      <c r="W299" s="194" t="s">
        <v>676</v>
      </c>
      <c r="X299" s="194" t="s">
        <v>664</v>
      </c>
      <c r="Y299" s="194" t="s">
        <v>232</v>
      </c>
      <c r="Z299" s="194" t="s">
        <v>235</v>
      </c>
      <c r="AA299" s="194" t="s">
        <v>232</v>
      </c>
      <c r="AB299" s="194" t="s">
        <v>232</v>
      </c>
      <c r="AC299" s="194" t="s">
        <v>237</v>
      </c>
      <c r="AD299" s="194" t="s">
        <v>373</v>
      </c>
      <c r="AE299" s="194" t="s">
        <v>665</v>
      </c>
      <c r="AF299" s="194" t="s">
        <v>666</v>
      </c>
      <c r="AG299" s="194" t="s">
        <v>696</v>
      </c>
      <c r="AH299" s="194" t="s">
        <v>668</v>
      </c>
    </row>
    <row r="300" spans="1:34" ht="19.5" customHeight="1" x14ac:dyDescent="0.25">
      <c r="A300" s="188" t="s">
        <v>105</v>
      </c>
      <c r="B300" s="189" t="s">
        <v>106</v>
      </c>
      <c r="C300" s="194" t="s">
        <v>489</v>
      </c>
      <c r="D300" s="139" t="s">
        <v>3874</v>
      </c>
      <c r="E300" s="194" t="s">
        <v>708</v>
      </c>
      <c r="F300" s="194" t="s">
        <v>708</v>
      </c>
      <c r="G300" s="194" t="s">
        <v>709</v>
      </c>
      <c r="H300" s="194" t="s">
        <v>710</v>
      </c>
      <c r="I300" s="189" t="s">
        <v>186</v>
      </c>
      <c r="J300" s="202">
        <v>8440.9068010075607</v>
      </c>
      <c r="K300" s="202">
        <f>J300-(J300*L300)</f>
        <v>7707.3920000000035</v>
      </c>
      <c r="L300" s="211">
        <v>8.6900000000000005E-2</v>
      </c>
      <c r="M300" s="189" t="s">
        <v>660</v>
      </c>
      <c r="N300" s="194" t="s">
        <v>661</v>
      </c>
      <c r="O300" s="194" t="s">
        <v>662</v>
      </c>
      <c r="P300" s="194" t="s">
        <v>229</v>
      </c>
      <c r="Q300" s="194" t="s">
        <v>692</v>
      </c>
      <c r="R300" s="194" t="s">
        <v>320</v>
      </c>
      <c r="S300" s="194">
        <v>0.95</v>
      </c>
      <c r="T300" s="194" t="s">
        <v>232</v>
      </c>
      <c r="U300" s="194">
        <v>2</v>
      </c>
      <c r="V300" s="194" t="s">
        <v>711</v>
      </c>
      <c r="W300" s="194" t="s">
        <v>680</v>
      </c>
      <c r="X300" s="194" t="s">
        <v>664</v>
      </c>
      <c r="Y300" s="194" t="s">
        <v>232</v>
      </c>
      <c r="Z300" s="194" t="s">
        <v>235</v>
      </c>
      <c r="AA300" s="194" t="s">
        <v>232</v>
      </c>
      <c r="AB300" s="194" t="s">
        <v>232</v>
      </c>
      <c r="AC300" s="194" t="s">
        <v>237</v>
      </c>
      <c r="AD300" s="194" t="s">
        <v>373</v>
      </c>
      <c r="AE300" s="194" t="s">
        <v>665</v>
      </c>
      <c r="AF300" s="194" t="s">
        <v>666</v>
      </c>
      <c r="AG300" s="194" t="s">
        <v>696</v>
      </c>
      <c r="AH300" s="194" t="s">
        <v>668</v>
      </c>
    </row>
    <row r="301" spans="1:34" ht="19.5" customHeight="1" x14ac:dyDescent="0.25">
      <c r="A301" s="189" t="s">
        <v>105</v>
      </c>
      <c r="B301" s="189" t="s">
        <v>106</v>
      </c>
      <c r="C301" s="189" t="s">
        <v>712</v>
      </c>
      <c r="D301" s="139" t="s">
        <v>3875</v>
      </c>
      <c r="E301" s="189" t="s">
        <v>713</v>
      </c>
      <c r="F301" s="189" t="s">
        <v>713</v>
      </c>
      <c r="G301" s="189" t="s">
        <v>714</v>
      </c>
      <c r="H301" s="189" t="s">
        <v>714</v>
      </c>
      <c r="I301" s="189" t="s">
        <v>186</v>
      </c>
      <c r="J301" s="202">
        <v>2312.34256926952</v>
      </c>
      <c r="K301" s="202">
        <v>2111.4</v>
      </c>
      <c r="L301" s="211">
        <v>8.6900000000000005E-2</v>
      </c>
      <c r="M301" s="189" t="s">
        <v>660</v>
      </c>
      <c r="N301" s="194" t="s">
        <v>715</v>
      </c>
      <c r="O301" s="194" t="s">
        <v>662</v>
      </c>
      <c r="P301" s="194" t="s">
        <v>205</v>
      </c>
      <c r="Q301" s="218">
        <v>7.68</v>
      </c>
      <c r="R301" s="219" t="s">
        <v>716</v>
      </c>
      <c r="S301" s="219">
        <v>0.995</v>
      </c>
      <c r="T301" s="219" t="s">
        <v>232</v>
      </c>
      <c r="U301" s="219">
        <v>1</v>
      </c>
      <c r="V301" s="219" t="s">
        <v>233</v>
      </c>
      <c r="W301" s="219" t="s">
        <v>717</v>
      </c>
      <c r="X301" s="194" t="s">
        <v>718</v>
      </c>
      <c r="Y301" s="194" t="s">
        <v>232</v>
      </c>
      <c r="Z301" s="194" t="s">
        <v>235</v>
      </c>
      <c r="AA301" s="194" t="s">
        <v>232</v>
      </c>
      <c r="AB301" s="194" t="s">
        <v>232</v>
      </c>
      <c r="AC301" s="194" t="s">
        <v>237</v>
      </c>
      <c r="AD301" s="194" t="s">
        <v>719</v>
      </c>
      <c r="AE301" s="194" t="s">
        <v>665</v>
      </c>
      <c r="AF301" s="194" t="s">
        <v>720</v>
      </c>
      <c r="AG301" s="194" t="s">
        <v>721</v>
      </c>
      <c r="AH301" s="194" t="s">
        <v>668</v>
      </c>
    </row>
    <row r="302" spans="1:34" ht="19.5" customHeight="1" x14ac:dyDescent="0.25">
      <c r="A302" s="189" t="s">
        <v>105</v>
      </c>
      <c r="B302" s="189" t="s">
        <v>106</v>
      </c>
      <c r="C302" s="189" t="s">
        <v>712</v>
      </c>
      <c r="D302" s="139" t="s">
        <v>3875</v>
      </c>
      <c r="E302" s="189" t="s">
        <v>722</v>
      </c>
      <c r="F302" s="189" t="s">
        <v>722</v>
      </c>
      <c r="G302" s="189" t="s">
        <v>723</v>
      </c>
      <c r="H302" s="189" t="s">
        <v>723</v>
      </c>
      <c r="I302" s="189" t="s">
        <v>186</v>
      </c>
      <c r="J302" s="202">
        <v>1450.8816120906799</v>
      </c>
      <c r="K302" s="202">
        <v>1324.8</v>
      </c>
      <c r="L302" s="211">
        <v>8.6900000000000005E-2</v>
      </c>
      <c r="M302" s="189" t="s">
        <v>660</v>
      </c>
      <c r="N302" s="194" t="s">
        <v>715</v>
      </c>
      <c r="O302" s="194" t="s">
        <v>662</v>
      </c>
      <c r="P302" s="194" t="s">
        <v>361</v>
      </c>
      <c r="Q302" s="218">
        <v>7.68</v>
      </c>
      <c r="R302" s="219" t="s">
        <v>716</v>
      </c>
      <c r="S302" s="219">
        <v>0.995</v>
      </c>
      <c r="T302" s="219" t="s">
        <v>232</v>
      </c>
      <c r="U302" s="219">
        <v>1</v>
      </c>
      <c r="V302" s="219" t="s">
        <v>233</v>
      </c>
      <c r="W302" s="219" t="s">
        <v>717</v>
      </c>
      <c r="X302" s="194" t="s">
        <v>724</v>
      </c>
      <c r="Y302" s="194" t="s">
        <v>232</v>
      </c>
      <c r="Z302" s="194" t="s">
        <v>235</v>
      </c>
      <c r="AA302" s="194" t="s">
        <v>232</v>
      </c>
      <c r="AB302" s="194" t="s">
        <v>232</v>
      </c>
      <c r="AC302" s="194" t="s">
        <v>237</v>
      </c>
      <c r="AD302" s="194" t="s">
        <v>719</v>
      </c>
      <c r="AE302" s="194" t="s">
        <v>665</v>
      </c>
      <c r="AF302" s="194" t="s">
        <v>720</v>
      </c>
      <c r="AG302" s="194" t="s">
        <v>721</v>
      </c>
      <c r="AH302" s="194" t="s">
        <v>668</v>
      </c>
    </row>
    <row r="303" spans="1:34" ht="19.5" customHeight="1" x14ac:dyDescent="0.25">
      <c r="A303" s="189" t="s">
        <v>105</v>
      </c>
      <c r="B303" s="189" t="s">
        <v>106</v>
      </c>
      <c r="C303" s="189" t="s">
        <v>712</v>
      </c>
      <c r="D303" s="139" t="s">
        <v>3875</v>
      </c>
      <c r="E303" s="189" t="s">
        <v>725</v>
      </c>
      <c r="F303" s="189" t="s">
        <v>725</v>
      </c>
      <c r="G303" s="189" t="s">
        <v>726</v>
      </c>
      <c r="H303" s="189" t="s">
        <v>726</v>
      </c>
      <c r="I303" s="189" t="s">
        <v>186</v>
      </c>
      <c r="J303" s="202">
        <v>4035.2644836272002</v>
      </c>
      <c r="K303" s="202">
        <v>3684.6</v>
      </c>
      <c r="L303" s="211">
        <v>8.6900000000000005E-2</v>
      </c>
      <c r="M303" s="189" t="s">
        <v>660</v>
      </c>
      <c r="N303" s="194" t="s">
        <v>715</v>
      </c>
      <c r="O303" s="194" t="s">
        <v>662</v>
      </c>
      <c r="P303" s="194" t="s">
        <v>229</v>
      </c>
      <c r="Q303" s="218">
        <v>19.2</v>
      </c>
      <c r="R303" s="219" t="s">
        <v>320</v>
      </c>
      <c r="S303" s="219">
        <v>0.995</v>
      </c>
      <c r="T303" s="219" t="s">
        <v>232</v>
      </c>
      <c r="U303" s="219">
        <v>1</v>
      </c>
      <c r="V303" s="219" t="s">
        <v>233</v>
      </c>
      <c r="W303" s="219" t="s">
        <v>717</v>
      </c>
      <c r="X303" s="194" t="s">
        <v>727</v>
      </c>
      <c r="Y303" s="194" t="s">
        <v>232</v>
      </c>
      <c r="Z303" s="194" t="s">
        <v>235</v>
      </c>
      <c r="AA303" s="194" t="s">
        <v>232</v>
      </c>
      <c r="AB303" s="194" t="s">
        <v>232</v>
      </c>
      <c r="AC303" s="194" t="s">
        <v>237</v>
      </c>
      <c r="AD303" s="194" t="s">
        <v>719</v>
      </c>
      <c r="AE303" s="194" t="s">
        <v>665</v>
      </c>
      <c r="AF303" s="194" t="s">
        <v>720</v>
      </c>
      <c r="AG303" s="194" t="s">
        <v>721</v>
      </c>
      <c r="AH303" s="194" t="s">
        <v>668</v>
      </c>
    </row>
    <row r="304" spans="1:34" ht="19.5" customHeight="1" x14ac:dyDescent="0.25">
      <c r="A304" s="189" t="s">
        <v>105</v>
      </c>
      <c r="B304" s="189" t="s">
        <v>106</v>
      </c>
      <c r="C304" s="189" t="s">
        <v>712</v>
      </c>
      <c r="D304" s="139" t="s">
        <v>3875</v>
      </c>
      <c r="E304" s="189" t="s">
        <v>728</v>
      </c>
      <c r="F304" s="189" t="s">
        <v>728</v>
      </c>
      <c r="G304" s="189" t="s">
        <v>729</v>
      </c>
      <c r="H304" s="189" t="s">
        <v>729</v>
      </c>
      <c r="I304" s="189" t="s">
        <v>186</v>
      </c>
      <c r="J304" s="202">
        <v>2584.3828715365198</v>
      </c>
      <c r="K304" s="202">
        <v>2359.8000000000002</v>
      </c>
      <c r="L304" s="211">
        <v>8.6900000000000005E-2</v>
      </c>
      <c r="M304" s="189" t="s">
        <v>660</v>
      </c>
      <c r="N304" s="194" t="s">
        <v>715</v>
      </c>
      <c r="O304" s="194" t="s">
        <v>662</v>
      </c>
      <c r="P304" s="194" t="s">
        <v>229</v>
      </c>
      <c r="Q304" s="218" t="s">
        <v>730</v>
      </c>
      <c r="R304" s="219" t="s">
        <v>716</v>
      </c>
      <c r="S304" s="219">
        <v>0.995</v>
      </c>
      <c r="T304" s="219" t="s">
        <v>232</v>
      </c>
      <c r="U304" s="219">
        <v>1</v>
      </c>
      <c r="V304" s="219" t="s">
        <v>233</v>
      </c>
      <c r="W304" s="219" t="s">
        <v>717</v>
      </c>
      <c r="X304" s="194" t="s">
        <v>727</v>
      </c>
      <c r="Y304" s="194" t="s">
        <v>232</v>
      </c>
      <c r="Z304" s="194" t="s">
        <v>235</v>
      </c>
      <c r="AA304" s="194" t="s">
        <v>232</v>
      </c>
      <c r="AB304" s="194" t="s">
        <v>232</v>
      </c>
      <c r="AC304" s="194" t="s">
        <v>237</v>
      </c>
      <c r="AD304" s="194" t="s">
        <v>719</v>
      </c>
      <c r="AE304" s="194" t="s">
        <v>665</v>
      </c>
      <c r="AF304" s="194" t="s">
        <v>720</v>
      </c>
      <c r="AG304" s="194" t="s">
        <v>721</v>
      </c>
      <c r="AH304" s="194" t="s">
        <v>668</v>
      </c>
    </row>
    <row r="305" spans="1:34" ht="19.5" customHeight="1" x14ac:dyDescent="0.25">
      <c r="A305" s="189" t="s">
        <v>105</v>
      </c>
      <c r="B305" s="189" t="s">
        <v>106</v>
      </c>
      <c r="C305" s="189" t="s">
        <v>712</v>
      </c>
      <c r="D305" s="139" t="s">
        <v>3875</v>
      </c>
      <c r="E305" s="189" t="s">
        <v>731</v>
      </c>
      <c r="F305" s="189" t="s">
        <v>731</v>
      </c>
      <c r="G305" s="189" t="s">
        <v>732</v>
      </c>
      <c r="H305" s="189" t="s">
        <v>732</v>
      </c>
      <c r="I305" s="189" t="s">
        <v>186</v>
      </c>
      <c r="J305" s="202">
        <v>23016.372795969801</v>
      </c>
      <c r="K305" s="202">
        <v>21016.25</v>
      </c>
      <c r="L305" s="211">
        <v>8.6900000000000005E-2</v>
      </c>
      <c r="M305" s="189" t="s">
        <v>660</v>
      </c>
      <c r="N305" s="194" t="s">
        <v>715</v>
      </c>
      <c r="O305" s="194" t="s">
        <v>662</v>
      </c>
      <c r="P305" s="194" t="s">
        <v>229</v>
      </c>
      <c r="Q305" s="218">
        <v>7.68</v>
      </c>
      <c r="R305" s="219" t="s">
        <v>716</v>
      </c>
      <c r="S305" s="219">
        <v>0.995</v>
      </c>
      <c r="T305" s="219" t="s">
        <v>232</v>
      </c>
      <c r="U305" s="219"/>
      <c r="V305" s="219" t="s">
        <v>233</v>
      </c>
      <c r="W305" s="219" t="s">
        <v>717</v>
      </c>
      <c r="X305" s="194" t="s">
        <v>727</v>
      </c>
      <c r="Y305" s="194" t="s">
        <v>232</v>
      </c>
      <c r="Z305" s="194" t="s">
        <v>235</v>
      </c>
      <c r="AA305" s="194" t="s">
        <v>232</v>
      </c>
      <c r="AB305" s="194" t="s">
        <v>232</v>
      </c>
      <c r="AC305" s="194" t="s">
        <v>237</v>
      </c>
      <c r="AD305" s="194" t="s">
        <v>719</v>
      </c>
      <c r="AE305" s="194" t="s">
        <v>665</v>
      </c>
      <c r="AF305" s="194" t="s">
        <v>720</v>
      </c>
      <c r="AG305" s="194" t="s">
        <v>721</v>
      </c>
      <c r="AH305" s="194" t="s">
        <v>668</v>
      </c>
    </row>
    <row r="306" spans="1:34" ht="19.5" customHeight="1" x14ac:dyDescent="0.25">
      <c r="A306" s="189" t="s">
        <v>105</v>
      </c>
      <c r="B306" s="189" t="s">
        <v>106</v>
      </c>
      <c r="C306" s="189" t="s">
        <v>712</v>
      </c>
      <c r="D306" s="139" t="s">
        <v>3875</v>
      </c>
      <c r="E306" s="189" t="s">
        <v>733</v>
      </c>
      <c r="F306" s="189" t="s">
        <v>733</v>
      </c>
      <c r="G306" s="189" t="s">
        <v>734</v>
      </c>
      <c r="H306" s="189" t="s">
        <v>734</v>
      </c>
      <c r="I306" s="189" t="s">
        <v>186</v>
      </c>
      <c r="J306" s="202">
        <v>24086.901763224199</v>
      </c>
      <c r="K306" s="202">
        <v>21993.75</v>
      </c>
      <c r="L306" s="211">
        <v>8.6900000000000005E-2</v>
      </c>
      <c r="M306" s="189" t="s">
        <v>660</v>
      </c>
      <c r="N306" s="194" t="s">
        <v>715</v>
      </c>
      <c r="O306" s="194" t="s">
        <v>662</v>
      </c>
      <c r="P306" s="194" t="s">
        <v>229</v>
      </c>
      <c r="Q306" s="218">
        <v>7.68</v>
      </c>
      <c r="R306" s="219" t="s">
        <v>716</v>
      </c>
      <c r="S306" s="219">
        <v>0.995</v>
      </c>
      <c r="T306" s="219" t="s">
        <v>232</v>
      </c>
      <c r="U306" s="219"/>
      <c r="V306" s="219" t="s">
        <v>233</v>
      </c>
      <c r="W306" s="219" t="s">
        <v>717</v>
      </c>
      <c r="X306" s="194" t="s">
        <v>727</v>
      </c>
      <c r="Y306" s="194" t="s">
        <v>232</v>
      </c>
      <c r="Z306" s="194" t="s">
        <v>235</v>
      </c>
      <c r="AA306" s="194" t="s">
        <v>232</v>
      </c>
      <c r="AB306" s="194" t="s">
        <v>232</v>
      </c>
      <c r="AC306" s="194" t="s">
        <v>237</v>
      </c>
      <c r="AD306" s="194" t="s">
        <v>719</v>
      </c>
      <c r="AE306" s="194" t="s">
        <v>665</v>
      </c>
      <c r="AF306" s="194" t="s">
        <v>720</v>
      </c>
      <c r="AG306" s="194" t="s">
        <v>721</v>
      </c>
      <c r="AH306" s="194" t="s">
        <v>668</v>
      </c>
    </row>
    <row r="307" spans="1:34" ht="19.5" customHeight="1" x14ac:dyDescent="0.25">
      <c r="A307" s="189" t="s">
        <v>105</v>
      </c>
      <c r="B307" s="189" t="s">
        <v>106</v>
      </c>
      <c r="C307" s="189" t="s">
        <v>712</v>
      </c>
      <c r="D307" s="139" t="s">
        <v>3875</v>
      </c>
      <c r="E307" s="189" t="s">
        <v>735</v>
      </c>
      <c r="F307" s="189" t="s">
        <v>735</v>
      </c>
      <c r="G307" s="189" t="s">
        <v>736</v>
      </c>
      <c r="H307" s="189" t="s">
        <v>736</v>
      </c>
      <c r="I307" s="189" t="s">
        <v>186</v>
      </c>
      <c r="J307" s="202">
        <v>25157.430730478602</v>
      </c>
      <c r="K307" s="202">
        <v>22971.25</v>
      </c>
      <c r="L307" s="211">
        <v>8.6900000000000005E-2</v>
      </c>
      <c r="M307" s="189" t="s">
        <v>660</v>
      </c>
      <c r="N307" s="194" t="s">
        <v>715</v>
      </c>
      <c r="O307" s="194" t="s">
        <v>662</v>
      </c>
      <c r="P307" s="194" t="s">
        <v>229</v>
      </c>
      <c r="Q307" s="218">
        <v>7.68</v>
      </c>
      <c r="R307" s="219" t="s">
        <v>716</v>
      </c>
      <c r="S307" s="219">
        <v>0.995</v>
      </c>
      <c r="T307" s="219" t="s">
        <v>232</v>
      </c>
      <c r="U307" s="219">
        <v>2</v>
      </c>
      <c r="V307" s="219" t="s">
        <v>233</v>
      </c>
      <c r="W307" s="219" t="s">
        <v>717</v>
      </c>
      <c r="X307" s="194" t="s">
        <v>727</v>
      </c>
      <c r="Y307" s="194" t="s">
        <v>232</v>
      </c>
      <c r="Z307" s="194" t="s">
        <v>235</v>
      </c>
      <c r="AA307" s="194" t="s">
        <v>232</v>
      </c>
      <c r="AB307" s="194" t="s">
        <v>232</v>
      </c>
      <c r="AC307" s="194" t="s">
        <v>237</v>
      </c>
      <c r="AD307" s="194" t="s">
        <v>719</v>
      </c>
      <c r="AE307" s="194" t="s">
        <v>665</v>
      </c>
      <c r="AF307" s="194" t="s">
        <v>720</v>
      </c>
      <c r="AG307" s="194" t="s">
        <v>721</v>
      </c>
      <c r="AH307" s="194" t="s">
        <v>668</v>
      </c>
    </row>
    <row r="308" spans="1:34" ht="19.5" customHeight="1" x14ac:dyDescent="0.25">
      <c r="A308" s="189" t="s">
        <v>105</v>
      </c>
      <c r="B308" s="189" t="s">
        <v>106</v>
      </c>
      <c r="C308" s="189" t="s">
        <v>712</v>
      </c>
      <c r="D308" s="139" t="s">
        <v>3875</v>
      </c>
      <c r="E308" s="189" t="s">
        <v>737</v>
      </c>
      <c r="F308" s="189" t="s">
        <v>737</v>
      </c>
      <c r="G308" s="189" t="s">
        <v>738</v>
      </c>
      <c r="H308" s="189" t="s">
        <v>738</v>
      </c>
      <c r="I308" s="189" t="s">
        <v>186</v>
      </c>
      <c r="J308" s="202">
        <v>27298.488664987399</v>
      </c>
      <c r="K308" s="202">
        <v>24926.25</v>
      </c>
      <c r="L308" s="211">
        <v>8.6900000000000005E-2</v>
      </c>
      <c r="M308" s="189" t="s">
        <v>660</v>
      </c>
      <c r="N308" s="194" t="s">
        <v>715</v>
      </c>
      <c r="O308" s="194" t="s">
        <v>662</v>
      </c>
      <c r="P308" s="194" t="s">
        <v>229</v>
      </c>
      <c r="Q308" s="218">
        <v>7.68</v>
      </c>
      <c r="R308" s="219" t="s">
        <v>716</v>
      </c>
      <c r="S308" s="219">
        <v>0.995</v>
      </c>
      <c r="T308" s="219" t="s">
        <v>232</v>
      </c>
      <c r="U308" s="219">
        <v>2</v>
      </c>
      <c r="V308" s="219" t="s">
        <v>233</v>
      </c>
      <c r="W308" s="219" t="s">
        <v>717</v>
      </c>
      <c r="X308" s="194" t="s">
        <v>727</v>
      </c>
      <c r="Y308" s="194" t="s">
        <v>232</v>
      </c>
      <c r="Z308" s="194" t="s">
        <v>235</v>
      </c>
      <c r="AA308" s="194" t="s">
        <v>232</v>
      </c>
      <c r="AB308" s="194" t="s">
        <v>232</v>
      </c>
      <c r="AC308" s="194" t="s">
        <v>237</v>
      </c>
      <c r="AD308" s="194" t="s">
        <v>719</v>
      </c>
      <c r="AE308" s="194" t="s">
        <v>665</v>
      </c>
      <c r="AF308" s="194" t="s">
        <v>720</v>
      </c>
      <c r="AG308" s="194" t="s">
        <v>721</v>
      </c>
      <c r="AH308" s="194" t="s">
        <v>668</v>
      </c>
    </row>
    <row r="309" spans="1:34" ht="19.5" customHeight="1" x14ac:dyDescent="0.25">
      <c r="A309" s="189" t="s">
        <v>105</v>
      </c>
      <c r="B309" s="189" t="s">
        <v>106</v>
      </c>
      <c r="C309" s="189" t="s">
        <v>712</v>
      </c>
      <c r="D309" s="139" t="s">
        <v>3875</v>
      </c>
      <c r="E309" s="189" t="s">
        <v>739</v>
      </c>
      <c r="F309" s="189" t="s">
        <v>739</v>
      </c>
      <c r="G309" s="189" t="s">
        <v>740</v>
      </c>
      <c r="H309" s="189" t="s">
        <v>740</v>
      </c>
      <c r="I309" s="189" t="s">
        <v>186</v>
      </c>
      <c r="J309" s="202">
        <v>24086.901763224199</v>
      </c>
      <c r="K309" s="202">
        <v>21993.75</v>
      </c>
      <c r="L309" s="211">
        <v>8.6900000000000005E-2</v>
      </c>
      <c r="M309" s="189" t="s">
        <v>660</v>
      </c>
      <c r="N309" s="194" t="s">
        <v>715</v>
      </c>
      <c r="O309" s="194" t="s">
        <v>662</v>
      </c>
      <c r="P309" s="194" t="s">
        <v>229</v>
      </c>
      <c r="Q309" s="218">
        <v>19.2</v>
      </c>
      <c r="R309" s="219" t="s">
        <v>320</v>
      </c>
      <c r="S309" s="219">
        <v>0.995</v>
      </c>
      <c r="T309" s="219" t="s">
        <v>232</v>
      </c>
      <c r="U309" s="219">
        <v>1</v>
      </c>
      <c r="V309" s="219" t="s">
        <v>233</v>
      </c>
      <c r="W309" s="219" t="s">
        <v>717</v>
      </c>
      <c r="X309" s="194" t="s">
        <v>727</v>
      </c>
      <c r="Y309" s="194" t="s">
        <v>232</v>
      </c>
      <c r="Z309" s="194" t="s">
        <v>235</v>
      </c>
      <c r="AA309" s="194" t="s">
        <v>232</v>
      </c>
      <c r="AB309" s="194" t="s">
        <v>232</v>
      </c>
      <c r="AC309" s="194" t="s">
        <v>237</v>
      </c>
      <c r="AD309" s="194" t="s">
        <v>719</v>
      </c>
      <c r="AE309" s="194" t="s">
        <v>665</v>
      </c>
      <c r="AF309" s="194" t="s">
        <v>720</v>
      </c>
      <c r="AG309" s="194" t="s">
        <v>721</v>
      </c>
      <c r="AH309" s="194" t="s">
        <v>668</v>
      </c>
    </row>
    <row r="310" spans="1:34" ht="19.5" customHeight="1" x14ac:dyDescent="0.25">
      <c r="A310" s="189" t="s">
        <v>105</v>
      </c>
      <c r="B310" s="189" t="s">
        <v>106</v>
      </c>
      <c r="C310" s="189" t="s">
        <v>712</v>
      </c>
      <c r="D310" s="139" t="s">
        <v>3875</v>
      </c>
      <c r="E310" s="189" t="s">
        <v>741</v>
      </c>
      <c r="F310" s="189" t="s">
        <v>741</v>
      </c>
      <c r="G310" s="189" t="s">
        <v>742</v>
      </c>
      <c r="H310" s="189" t="s">
        <v>742</v>
      </c>
      <c r="I310" s="189" t="s">
        <v>186</v>
      </c>
      <c r="J310" s="202">
        <v>25157.430730478602</v>
      </c>
      <c r="K310" s="202">
        <v>22971.25</v>
      </c>
      <c r="L310" s="211">
        <v>8.6900000000000005E-2</v>
      </c>
      <c r="M310" s="189" t="s">
        <v>660</v>
      </c>
      <c r="N310" s="194" t="s">
        <v>715</v>
      </c>
      <c r="O310" s="194" t="s">
        <v>662</v>
      </c>
      <c r="P310" s="194" t="s">
        <v>229</v>
      </c>
      <c r="Q310" s="218">
        <v>19.2</v>
      </c>
      <c r="R310" s="219" t="s">
        <v>320</v>
      </c>
      <c r="S310" s="219">
        <v>0.995</v>
      </c>
      <c r="T310" s="219" t="s">
        <v>232</v>
      </c>
      <c r="U310" s="219">
        <v>1</v>
      </c>
      <c r="V310" s="219" t="s">
        <v>233</v>
      </c>
      <c r="W310" s="219" t="s">
        <v>717</v>
      </c>
      <c r="X310" s="194" t="s">
        <v>727</v>
      </c>
      <c r="Y310" s="194" t="s">
        <v>232</v>
      </c>
      <c r="Z310" s="194" t="s">
        <v>235</v>
      </c>
      <c r="AA310" s="194" t="s">
        <v>232</v>
      </c>
      <c r="AB310" s="194" t="s">
        <v>232</v>
      </c>
      <c r="AC310" s="194" t="s">
        <v>237</v>
      </c>
      <c r="AD310" s="194" t="s">
        <v>719</v>
      </c>
      <c r="AE310" s="194" t="s">
        <v>665</v>
      </c>
      <c r="AF310" s="194" t="s">
        <v>720</v>
      </c>
      <c r="AG310" s="194" t="s">
        <v>721</v>
      </c>
      <c r="AH310" s="194" t="s">
        <v>668</v>
      </c>
    </row>
    <row r="311" spans="1:34" ht="19.5" customHeight="1" x14ac:dyDescent="0.25">
      <c r="A311" s="189" t="s">
        <v>105</v>
      </c>
      <c r="B311" s="189" t="s">
        <v>106</v>
      </c>
      <c r="C311" s="189" t="s">
        <v>712</v>
      </c>
      <c r="D311" s="139" t="s">
        <v>3875</v>
      </c>
      <c r="E311" s="189" t="s">
        <v>743</v>
      </c>
      <c r="F311" s="189" t="s">
        <v>743</v>
      </c>
      <c r="G311" s="189" t="s">
        <v>744</v>
      </c>
      <c r="H311" s="189" t="s">
        <v>744</v>
      </c>
      <c r="I311" s="189" t="s">
        <v>186</v>
      </c>
      <c r="J311" s="202">
        <v>27298.488664987399</v>
      </c>
      <c r="K311" s="202">
        <v>24926.25</v>
      </c>
      <c r="L311" s="211">
        <v>8.6900000000000005E-2</v>
      </c>
      <c r="M311" s="189" t="s">
        <v>660</v>
      </c>
      <c r="N311" s="194" t="s">
        <v>715</v>
      </c>
      <c r="O311" s="194" t="s">
        <v>662</v>
      </c>
      <c r="P311" s="194" t="s">
        <v>229</v>
      </c>
      <c r="Q311" s="218">
        <v>19.2</v>
      </c>
      <c r="R311" s="219" t="s">
        <v>320</v>
      </c>
      <c r="S311" s="219">
        <v>0.995</v>
      </c>
      <c r="T311" s="219" t="s">
        <v>232</v>
      </c>
      <c r="U311" s="219">
        <v>2</v>
      </c>
      <c r="V311" s="219" t="s">
        <v>233</v>
      </c>
      <c r="W311" s="219" t="s">
        <v>717</v>
      </c>
      <c r="X311" s="194" t="s">
        <v>727</v>
      </c>
      <c r="Y311" s="194" t="s">
        <v>232</v>
      </c>
      <c r="Z311" s="194" t="s">
        <v>235</v>
      </c>
      <c r="AA311" s="194" t="s">
        <v>232</v>
      </c>
      <c r="AB311" s="194" t="s">
        <v>232</v>
      </c>
      <c r="AC311" s="194" t="s">
        <v>237</v>
      </c>
      <c r="AD311" s="194" t="s">
        <v>719</v>
      </c>
      <c r="AE311" s="194" t="s">
        <v>665</v>
      </c>
      <c r="AF311" s="194" t="s">
        <v>720</v>
      </c>
      <c r="AG311" s="194" t="s">
        <v>721</v>
      </c>
      <c r="AH311" s="194" t="s">
        <v>668</v>
      </c>
    </row>
    <row r="312" spans="1:34" ht="19.5" customHeight="1" x14ac:dyDescent="0.25">
      <c r="A312" s="189" t="s">
        <v>105</v>
      </c>
      <c r="B312" s="189" t="s">
        <v>106</v>
      </c>
      <c r="C312" s="189" t="s">
        <v>712</v>
      </c>
      <c r="D312" s="139" t="s">
        <v>3875</v>
      </c>
      <c r="E312" s="189" t="s">
        <v>745</v>
      </c>
      <c r="F312" s="189" t="s">
        <v>745</v>
      </c>
      <c r="G312" s="189" t="s">
        <v>746</v>
      </c>
      <c r="H312" s="189" t="s">
        <v>746</v>
      </c>
      <c r="I312" s="189" t="s">
        <v>186</v>
      </c>
      <c r="J312" s="202">
        <v>29439.5465994962</v>
      </c>
      <c r="K312" s="202">
        <v>26881.25</v>
      </c>
      <c r="L312" s="211">
        <v>8.6900000000000005E-2</v>
      </c>
      <c r="M312" s="189" t="s">
        <v>660</v>
      </c>
      <c r="N312" s="194" t="s">
        <v>715</v>
      </c>
      <c r="O312" s="194" t="s">
        <v>662</v>
      </c>
      <c r="P312" s="194" t="s">
        <v>229</v>
      </c>
      <c r="Q312" s="218">
        <v>19.2</v>
      </c>
      <c r="R312" s="219" t="s">
        <v>320</v>
      </c>
      <c r="S312" s="219">
        <v>0.995</v>
      </c>
      <c r="T312" s="219" t="s">
        <v>232</v>
      </c>
      <c r="U312" s="219">
        <v>2</v>
      </c>
      <c r="V312" s="219" t="s">
        <v>233</v>
      </c>
      <c r="W312" s="219" t="s">
        <v>717</v>
      </c>
      <c r="X312" s="194" t="s">
        <v>727</v>
      </c>
      <c r="Y312" s="194" t="s">
        <v>232</v>
      </c>
      <c r="Z312" s="194" t="s">
        <v>235</v>
      </c>
      <c r="AA312" s="194" t="s">
        <v>232</v>
      </c>
      <c r="AB312" s="194" t="s">
        <v>232</v>
      </c>
      <c r="AC312" s="194" t="s">
        <v>237</v>
      </c>
      <c r="AD312" s="194" t="s">
        <v>719</v>
      </c>
      <c r="AE312" s="194" t="s">
        <v>665</v>
      </c>
      <c r="AF312" s="194" t="s">
        <v>720</v>
      </c>
      <c r="AG312" s="194" t="s">
        <v>721</v>
      </c>
      <c r="AH312" s="194" t="s">
        <v>668</v>
      </c>
    </row>
    <row r="313" spans="1:34" ht="19.5" customHeight="1" x14ac:dyDescent="0.25">
      <c r="A313" s="189" t="s">
        <v>105</v>
      </c>
      <c r="B313" s="189" t="s">
        <v>106</v>
      </c>
      <c r="C313" s="189" t="s">
        <v>712</v>
      </c>
      <c r="D313" s="139" t="s">
        <v>3875</v>
      </c>
      <c r="E313" s="189" t="s">
        <v>747</v>
      </c>
      <c r="F313" s="189" t="s">
        <v>747</v>
      </c>
      <c r="G313" s="189" t="s">
        <v>748</v>
      </c>
      <c r="H313" s="189" t="s">
        <v>748</v>
      </c>
      <c r="I313" s="189" t="s">
        <v>186</v>
      </c>
      <c r="J313" s="202">
        <v>23016.372795969801</v>
      </c>
      <c r="K313" s="202">
        <v>21016.25</v>
      </c>
      <c r="L313" s="211">
        <v>8.6900000000000005E-2</v>
      </c>
      <c r="M313" s="189" t="s">
        <v>660</v>
      </c>
      <c r="N313" s="194" t="s">
        <v>715</v>
      </c>
      <c r="O313" s="194" t="s">
        <v>662</v>
      </c>
      <c r="P313" s="194" t="s">
        <v>229</v>
      </c>
      <c r="Q313" s="218" t="s">
        <v>730</v>
      </c>
      <c r="R313" s="219" t="s">
        <v>716</v>
      </c>
      <c r="S313" s="219">
        <v>0.995</v>
      </c>
      <c r="T313" s="219" t="s">
        <v>232</v>
      </c>
      <c r="U313" s="219">
        <v>1</v>
      </c>
      <c r="V313" s="219" t="s">
        <v>233</v>
      </c>
      <c r="W313" s="219" t="s">
        <v>717</v>
      </c>
      <c r="X313" s="194" t="s">
        <v>727</v>
      </c>
      <c r="Y313" s="194" t="s">
        <v>232</v>
      </c>
      <c r="Z313" s="194" t="s">
        <v>235</v>
      </c>
      <c r="AA313" s="194" t="s">
        <v>232</v>
      </c>
      <c r="AB313" s="194" t="s">
        <v>232</v>
      </c>
      <c r="AC313" s="194" t="s">
        <v>237</v>
      </c>
      <c r="AD313" s="194" t="s">
        <v>719</v>
      </c>
      <c r="AE313" s="194" t="s">
        <v>665</v>
      </c>
      <c r="AF313" s="194" t="s">
        <v>720</v>
      </c>
      <c r="AG313" s="194" t="s">
        <v>721</v>
      </c>
      <c r="AH313" s="194" t="s">
        <v>668</v>
      </c>
    </row>
    <row r="314" spans="1:34" ht="19.5" customHeight="1" x14ac:dyDescent="0.25">
      <c r="A314" s="189" t="s">
        <v>105</v>
      </c>
      <c r="B314" s="189" t="s">
        <v>106</v>
      </c>
      <c r="C314" s="189" t="s">
        <v>712</v>
      </c>
      <c r="D314" s="139" t="s">
        <v>3875</v>
      </c>
      <c r="E314" s="189" t="s">
        <v>749</v>
      </c>
      <c r="F314" s="189" t="s">
        <v>749</v>
      </c>
      <c r="G314" s="189" t="s">
        <v>750</v>
      </c>
      <c r="H314" s="189" t="s">
        <v>750</v>
      </c>
      <c r="I314" s="189" t="s">
        <v>186</v>
      </c>
      <c r="J314" s="202">
        <v>24086.901763224199</v>
      </c>
      <c r="K314" s="202">
        <v>21993.75</v>
      </c>
      <c r="L314" s="211">
        <v>8.6900000000000005E-2</v>
      </c>
      <c r="M314" s="189" t="s">
        <v>660</v>
      </c>
      <c r="N314" s="194" t="s">
        <v>715</v>
      </c>
      <c r="O314" s="194" t="s">
        <v>662</v>
      </c>
      <c r="P314" s="194" t="s">
        <v>229</v>
      </c>
      <c r="Q314" s="218" t="s">
        <v>730</v>
      </c>
      <c r="R314" s="219" t="s">
        <v>716</v>
      </c>
      <c r="S314" s="219">
        <v>0.995</v>
      </c>
      <c r="T314" s="219" t="s">
        <v>232</v>
      </c>
      <c r="U314" s="219">
        <v>1</v>
      </c>
      <c r="V314" s="219" t="s">
        <v>233</v>
      </c>
      <c r="W314" s="219" t="s">
        <v>717</v>
      </c>
      <c r="X314" s="194" t="s">
        <v>727</v>
      </c>
      <c r="Y314" s="194" t="s">
        <v>232</v>
      </c>
      <c r="Z314" s="194" t="s">
        <v>235</v>
      </c>
      <c r="AA314" s="194" t="s">
        <v>232</v>
      </c>
      <c r="AB314" s="194" t="s">
        <v>232</v>
      </c>
      <c r="AC314" s="194" t="s">
        <v>237</v>
      </c>
      <c r="AD314" s="194" t="s">
        <v>719</v>
      </c>
      <c r="AE314" s="194" t="s">
        <v>665</v>
      </c>
      <c r="AF314" s="194" t="s">
        <v>720</v>
      </c>
      <c r="AG314" s="194" t="s">
        <v>721</v>
      </c>
      <c r="AH314" s="194" t="s">
        <v>668</v>
      </c>
    </row>
    <row r="315" spans="1:34" ht="19.5" customHeight="1" x14ac:dyDescent="0.25">
      <c r="A315" s="189" t="s">
        <v>105</v>
      </c>
      <c r="B315" s="189" t="s">
        <v>106</v>
      </c>
      <c r="C315" s="189" t="s">
        <v>712</v>
      </c>
      <c r="D315" s="139" t="s">
        <v>3875</v>
      </c>
      <c r="E315" s="189" t="s">
        <v>751</v>
      </c>
      <c r="F315" s="189" t="s">
        <v>751</v>
      </c>
      <c r="G315" s="189" t="s">
        <v>752</v>
      </c>
      <c r="H315" s="189" t="s">
        <v>752</v>
      </c>
      <c r="I315" s="189" t="s">
        <v>186</v>
      </c>
      <c r="J315" s="202">
        <v>25157.430730478602</v>
      </c>
      <c r="K315" s="202">
        <v>22971.25</v>
      </c>
      <c r="L315" s="211">
        <v>8.6900000000000005E-2</v>
      </c>
      <c r="M315" s="189" t="s">
        <v>660</v>
      </c>
      <c r="N315" s="194" t="s">
        <v>715</v>
      </c>
      <c r="O315" s="194" t="s">
        <v>662</v>
      </c>
      <c r="P315" s="194" t="s">
        <v>229</v>
      </c>
      <c r="Q315" s="218" t="s">
        <v>730</v>
      </c>
      <c r="R315" s="219" t="s">
        <v>716</v>
      </c>
      <c r="S315" s="219">
        <v>0.995</v>
      </c>
      <c r="T315" s="219" t="s">
        <v>232</v>
      </c>
      <c r="U315" s="219">
        <v>2</v>
      </c>
      <c r="V315" s="219" t="s">
        <v>233</v>
      </c>
      <c r="W315" s="219" t="s">
        <v>717</v>
      </c>
      <c r="X315" s="194" t="s">
        <v>727</v>
      </c>
      <c r="Y315" s="194" t="s">
        <v>232</v>
      </c>
      <c r="Z315" s="194" t="s">
        <v>235</v>
      </c>
      <c r="AA315" s="194" t="s">
        <v>232</v>
      </c>
      <c r="AB315" s="194" t="s">
        <v>232</v>
      </c>
      <c r="AC315" s="194" t="s">
        <v>237</v>
      </c>
      <c r="AD315" s="194" t="s">
        <v>719</v>
      </c>
      <c r="AE315" s="194" t="s">
        <v>665</v>
      </c>
      <c r="AF315" s="194" t="s">
        <v>720</v>
      </c>
      <c r="AG315" s="194" t="s">
        <v>721</v>
      </c>
      <c r="AH315" s="194" t="s">
        <v>668</v>
      </c>
    </row>
    <row r="316" spans="1:34" ht="19.5" customHeight="1" x14ac:dyDescent="0.25">
      <c r="A316" s="189" t="s">
        <v>105</v>
      </c>
      <c r="B316" s="189" t="s">
        <v>106</v>
      </c>
      <c r="C316" s="189" t="s">
        <v>712</v>
      </c>
      <c r="D316" s="139" t="s">
        <v>3875</v>
      </c>
      <c r="E316" s="189" t="s">
        <v>753</v>
      </c>
      <c r="F316" s="189" t="s">
        <v>753</v>
      </c>
      <c r="G316" s="189" t="s">
        <v>754</v>
      </c>
      <c r="H316" s="189" t="s">
        <v>754</v>
      </c>
      <c r="I316" s="189" t="s">
        <v>186</v>
      </c>
      <c r="J316" s="202">
        <v>27298.488664987399</v>
      </c>
      <c r="K316" s="202">
        <v>24926.25</v>
      </c>
      <c r="L316" s="211">
        <v>8.6900000000000005E-2</v>
      </c>
      <c r="M316" s="189" t="s">
        <v>660</v>
      </c>
      <c r="N316" s="194" t="s">
        <v>715</v>
      </c>
      <c r="O316" s="194" t="s">
        <v>662</v>
      </c>
      <c r="P316" s="194" t="s">
        <v>229</v>
      </c>
      <c r="Q316" s="218" t="s">
        <v>730</v>
      </c>
      <c r="R316" s="219" t="s">
        <v>716</v>
      </c>
      <c r="S316" s="219">
        <v>0.995</v>
      </c>
      <c r="T316" s="219" t="s">
        <v>232</v>
      </c>
      <c r="U316" s="219">
        <v>2</v>
      </c>
      <c r="V316" s="219" t="s">
        <v>233</v>
      </c>
      <c r="W316" s="219" t="s">
        <v>717</v>
      </c>
      <c r="X316" s="194" t="s">
        <v>727</v>
      </c>
      <c r="Y316" s="194" t="s">
        <v>232</v>
      </c>
      <c r="Z316" s="194" t="s">
        <v>235</v>
      </c>
      <c r="AA316" s="194" t="s">
        <v>232</v>
      </c>
      <c r="AB316" s="194" t="s">
        <v>232</v>
      </c>
      <c r="AC316" s="194" t="s">
        <v>237</v>
      </c>
      <c r="AD316" s="194" t="s">
        <v>719</v>
      </c>
      <c r="AE316" s="194" t="s">
        <v>665</v>
      </c>
      <c r="AF316" s="194" t="s">
        <v>720</v>
      </c>
      <c r="AG316" s="194" t="s">
        <v>721</v>
      </c>
      <c r="AH316" s="194" t="s">
        <v>668</v>
      </c>
    </row>
    <row r="317" spans="1:34" ht="19.5" customHeight="1" x14ac:dyDescent="0.3">
      <c r="A317" s="188" t="s">
        <v>125</v>
      </c>
      <c r="B317" s="189" t="s">
        <v>126</v>
      </c>
      <c r="C317" s="189" t="s">
        <v>3776</v>
      </c>
      <c r="D317" s="139" t="s">
        <v>3873</v>
      </c>
      <c r="E317" s="189" t="s">
        <v>367</v>
      </c>
      <c r="F317" s="189" t="s">
        <v>368</v>
      </c>
      <c r="G317" s="189" t="s">
        <v>369</v>
      </c>
      <c r="H317" s="189" t="s">
        <v>370</v>
      </c>
      <c r="I317" s="189" t="s">
        <v>186</v>
      </c>
      <c r="J317" s="202">
        <v>604.97</v>
      </c>
      <c r="K317" s="202">
        <v>603.46</v>
      </c>
      <c r="L317" s="211">
        <v>2.5000000000000001E-3</v>
      </c>
      <c r="M317" s="189"/>
      <c r="N317" s="194">
        <v>55</v>
      </c>
      <c r="O317" s="194" t="s">
        <v>362</v>
      </c>
      <c r="P317" s="194" t="s">
        <v>229</v>
      </c>
      <c r="Q317" s="194">
        <v>7.7</v>
      </c>
      <c r="R317" s="194">
        <v>32</v>
      </c>
      <c r="S317" s="220">
        <v>0.99</v>
      </c>
      <c r="T317" s="194" t="s">
        <v>232</v>
      </c>
      <c r="U317" s="194" t="s">
        <v>371</v>
      </c>
      <c r="V317" s="194" t="s">
        <v>233</v>
      </c>
      <c r="W317" s="194">
        <v>25</v>
      </c>
      <c r="X317" s="194" t="s">
        <v>372</v>
      </c>
      <c r="Y317" s="221" t="s">
        <v>237</v>
      </c>
      <c r="Z317" s="221" t="s">
        <v>199</v>
      </c>
      <c r="AA317" s="194" t="s">
        <v>199</v>
      </c>
      <c r="AB317" s="194" t="s">
        <v>199</v>
      </c>
      <c r="AC317" s="194" t="s">
        <v>199</v>
      </c>
      <c r="AD317" s="194" t="s">
        <v>373</v>
      </c>
      <c r="AE317" s="194" t="s">
        <v>374</v>
      </c>
      <c r="AF317" s="194" t="s">
        <v>375</v>
      </c>
      <c r="AG317" s="194" t="s">
        <v>199</v>
      </c>
      <c r="AH317" s="194" t="s">
        <v>237</v>
      </c>
    </row>
    <row r="318" spans="1:34" ht="19.5" customHeight="1" x14ac:dyDescent="0.3">
      <c r="A318" s="188" t="s">
        <v>125</v>
      </c>
      <c r="B318" s="189" t="s">
        <v>126</v>
      </c>
      <c r="C318" s="189" t="s">
        <v>3776</v>
      </c>
      <c r="D318" s="139" t="s">
        <v>3873</v>
      </c>
      <c r="E318" s="189" t="s">
        <v>376</v>
      </c>
      <c r="F318" s="189" t="s">
        <v>377</v>
      </c>
      <c r="G318" s="189" t="s">
        <v>378</v>
      </c>
      <c r="H318" s="189" t="s">
        <v>379</v>
      </c>
      <c r="I318" s="189" t="s">
        <v>186</v>
      </c>
      <c r="J318" s="202">
        <v>712.05</v>
      </c>
      <c r="K318" s="202">
        <v>710.27</v>
      </c>
      <c r="L318" s="211">
        <v>2.5000000000000001E-3</v>
      </c>
      <c r="M318" s="189"/>
      <c r="N318" s="194">
        <v>55</v>
      </c>
      <c r="O318" s="194" t="s">
        <v>362</v>
      </c>
      <c r="P318" s="194" t="s">
        <v>229</v>
      </c>
      <c r="Q318" s="194">
        <v>7.7</v>
      </c>
      <c r="R318" s="194">
        <v>32</v>
      </c>
      <c r="S318" s="220">
        <v>0.99</v>
      </c>
      <c r="T318" s="194" t="s">
        <v>232</v>
      </c>
      <c r="U318" s="194">
        <v>1</v>
      </c>
      <c r="V318" s="194" t="s">
        <v>233</v>
      </c>
      <c r="W318" s="194">
        <v>25</v>
      </c>
      <c r="X318" s="194" t="s">
        <v>372</v>
      </c>
      <c r="Y318" s="221" t="s">
        <v>237</v>
      </c>
      <c r="Z318" s="221" t="s">
        <v>199</v>
      </c>
      <c r="AA318" s="194" t="s">
        <v>199</v>
      </c>
      <c r="AB318" s="194" t="s">
        <v>199</v>
      </c>
      <c r="AC318" s="194" t="s">
        <v>199</v>
      </c>
      <c r="AD318" s="194" t="s">
        <v>261</v>
      </c>
      <c r="AE318" s="194" t="s">
        <v>374</v>
      </c>
      <c r="AF318" s="194" t="s">
        <v>375</v>
      </c>
      <c r="AG318" s="194" t="s">
        <v>199</v>
      </c>
      <c r="AH318" s="194" t="s">
        <v>237</v>
      </c>
    </row>
    <row r="319" spans="1:34" ht="19.5" customHeight="1" x14ac:dyDescent="0.3">
      <c r="A319" s="188" t="s">
        <v>125</v>
      </c>
      <c r="B319" s="189" t="s">
        <v>126</v>
      </c>
      <c r="C319" s="189" t="s">
        <v>3776</v>
      </c>
      <c r="D319" s="139" t="s">
        <v>3873</v>
      </c>
      <c r="E319" s="189" t="s">
        <v>380</v>
      </c>
      <c r="F319" s="189" t="s">
        <v>381</v>
      </c>
      <c r="G319" s="189" t="s">
        <v>382</v>
      </c>
      <c r="H319" s="189" t="s">
        <v>383</v>
      </c>
      <c r="I319" s="189" t="s">
        <v>186</v>
      </c>
      <c r="J319" s="202">
        <v>1603.98</v>
      </c>
      <c r="K319" s="202">
        <v>1599.97</v>
      </c>
      <c r="L319" s="211">
        <v>2.5000000000000001E-3</v>
      </c>
      <c r="M319" s="189"/>
      <c r="N319" s="194">
        <v>55</v>
      </c>
      <c r="O319" s="194" t="s">
        <v>362</v>
      </c>
      <c r="P319" s="194" t="s">
        <v>229</v>
      </c>
      <c r="Q319" s="194">
        <v>7.7</v>
      </c>
      <c r="R319" s="194">
        <v>32</v>
      </c>
      <c r="S319" s="220">
        <v>0.99</v>
      </c>
      <c r="T319" s="194" t="s">
        <v>232</v>
      </c>
      <c r="U319" s="194">
        <v>2</v>
      </c>
      <c r="V319" s="194" t="s">
        <v>233</v>
      </c>
      <c r="W319" s="194">
        <v>25</v>
      </c>
      <c r="X319" s="194" t="s">
        <v>372</v>
      </c>
      <c r="Y319" s="221" t="s">
        <v>237</v>
      </c>
      <c r="Z319" s="221" t="s">
        <v>199</v>
      </c>
      <c r="AA319" s="194" t="s">
        <v>199</v>
      </c>
      <c r="AB319" s="194" t="s">
        <v>199</v>
      </c>
      <c r="AC319" s="194" t="s">
        <v>199</v>
      </c>
      <c r="AD319" s="194" t="s">
        <v>373</v>
      </c>
      <c r="AE319" s="194" t="s">
        <v>374</v>
      </c>
      <c r="AF319" s="194" t="s">
        <v>375</v>
      </c>
      <c r="AG319" s="194" t="s">
        <v>199</v>
      </c>
      <c r="AH319" s="194" t="s">
        <v>237</v>
      </c>
    </row>
    <row r="320" spans="1:34" ht="19.5" customHeight="1" x14ac:dyDescent="0.3">
      <c r="A320" s="188" t="s">
        <v>125</v>
      </c>
      <c r="B320" s="189" t="s">
        <v>126</v>
      </c>
      <c r="C320" s="189" t="s">
        <v>3776</v>
      </c>
      <c r="D320" s="139" t="s">
        <v>3873</v>
      </c>
      <c r="E320" s="189" t="s">
        <v>384</v>
      </c>
      <c r="F320" s="189" t="s">
        <v>385</v>
      </c>
      <c r="G320" s="189" t="s">
        <v>386</v>
      </c>
      <c r="H320" s="189" t="s">
        <v>387</v>
      </c>
      <c r="I320" s="189" t="s">
        <v>186</v>
      </c>
      <c r="J320" s="202">
        <v>1818.13</v>
      </c>
      <c r="K320" s="202">
        <v>1813.58</v>
      </c>
      <c r="L320" s="211">
        <v>2.5000000000000001E-3</v>
      </c>
      <c r="M320" s="189"/>
      <c r="N320" s="194">
        <v>55</v>
      </c>
      <c r="O320" s="194" t="s">
        <v>362</v>
      </c>
      <c r="P320" s="194" t="s">
        <v>229</v>
      </c>
      <c r="Q320" s="194">
        <v>7.7</v>
      </c>
      <c r="R320" s="194">
        <v>32</v>
      </c>
      <c r="S320" s="220">
        <v>0.99</v>
      </c>
      <c r="T320" s="194" t="s">
        <v>232</v>
      </c>
      <c r="U320" s="194">
        <v>2</v>
      </c>
      <c r="V320" s="194" t="s">
        <v>233</v>
      </c>
      <c r="W320" s="194">
        <v>25</v>
      </c>
      <c r="X320" s="194" t="s">
        <v>372</v>
      </c>
      <c r="Y320" s="221" t="s">
        <v>237</v>
      </c>
      <c r="Z320" s="221" t="s">
        <v>199</v>
      </c>
      <c r="AA320" s="194" t="s">
        <v>199</v>
      </c>
      <c r="AB320" s="194" t="s">
        <v>199</v>
      </c>
      <c r="AC320" s="194" t="s">
        <v>199</v>
      </c>
      <c r="AD320" s="194" t="s">
        <v>373</v>
      </c>
      <c r="AE320" s="194" t="s">
        <v>374</v>
      </c>
      <c r="AF320" s="194" t="s">
        <v>375</v>
      </c>
      <c r="AG320" s="194" t="s">
        <v>199</v>
      </c>
      <c r="AH320" s="194" t="s">
        <v>237</v>
      </c>
    </row>
    <row r="321" spans="1:34" ht="19.5" customHeight="1" x14ac:dyDescent="0.3">
      <c r="A321" s="188" t="s">
        <v>125</v>
      </c>
      <c r="B321" s="189" t="s">
        <v>126</v>
      </c>
      <c r="C321" s="189" t="s">
        <v>3776</v>
      </c>
      <c r="D321" s="139" t="s">
        <v>3873</v>
      </c>
      <c r="E321" s="189" t="s">
        <v>388</v>
      </c>
      <c r="F321" s="189" t="s">
        <v>389</v>
      </c>
      <c r="G321" s="189" t="s">
        <v>390</v>
      </c>
      <c r="H321" s="189" t="s">
        <v>391</v>
      </c>
      <c r="I321" s="189" t="s">
        <v>186</v>
      </c>
      <c r="J321" s="202">
        <v>679.93</v>
      </c>
      <c r="K321" s="202">
        <v>678.23</v>
      </c>
      <c r="L321" s="211">
        <v>2.5000000000000001E-3</v>
      </c>
      <c r="M321" s="189"/>
      <c r="N321" s="194">
        <v>55</v>
      </c>
      <c r="O321" s="194" t="s">
        <v>362</v>
      </c>
      <c r="P321" s="194" t="s">
        <v>229</v>
      </c>
      <c r="Q321" s="194">
        <v>9.6</v>
      </c>
      <c r="R321" s="194">
        <v>40</v>
      </c>
      <c r="S321" s="220">
        <v>0.99</v>
      </c>
      <c r="T321" s="194" t="s">
        <v>232</v>
      </c>
      <c r="U321" s="194" t="s">
        <v>371</v>
      </c>
      <c r="V321" s="194" t="s">
        <v>233</v>
      </c>
      <c r="W321" s="194">
        <v>25</v>
      </c>
      <c r="X321" s="194" t="s">
        <v>372</v>
      </c>
      <c r="Y321" s="221" t="s">
        <v>237</v>
      </c>
      <c r="Z321" s="221" t="s">
        <v>199</v>
      </c>
      <c r="AA321" s="194" t="s">
        <v>199</v>
      </c>
      <c r="AB321" s="194" t="s">
        <v>199</v>
      </c>
      <c r="AC321" s="194" t="s">
        <v>199</v>
      </c>
      <c r="AD321" s="194" t="s">
        <v>373</v>
      </c>
      <c r="AE321" s="194" t="s">
        <v>374</v>
      </c>
      <c r="AF321" s="194" t="s">
        <v>375</v>
      </c>
      <c r="AG321" s="194" t="s">
        <v>199</v>
      </c>
      <c r="AH321" s="194" t="s">
        <v>237</v>
      </c>
    </row>
    <row r="322" spans="1:34" ht="19.5" customHeight="1" x14ac:dyDescent="0.3">
      <c r="A322" s="188" t="s">
        <v>125</v>
      </c>
      <c r="B322" s="189" t="s">
        <v>126</v>
      </c>
      <c r="C322" s="189" t="s">
        <v>3776</v>
      </c>
      <c r="D322" s="139" t="s">
        <v>3873</v>
      </c>
      <c r="E322" s="189" t="s">
        <v>392</v>
      </c>
      <c r="F322" s="189" t="s">
        <v>393</v>
      </c>
      <c r="G322" s="189" t="s">
        <v>394</v>
      </c>
      <c r="H322" s="189" t="s">
        <v>395</v>
      </c>
      <c r="I322" s="189" t="s">
        <v>186</v>
      </c>
      <c r="J322" s="202">
        <v>1753.89</v>
      </c>
      <c r="K322" s="202">
        <v>1749.51</v>
      </c>
      <c r="L322" s="211">
        <v>2.5000000000000001E-3</v>
      </c>
      <c r="M322" s="189"/>
      <c r="N322" s="194">
        <v>55</v>
      </c>
      <c r="O322" s="194" t="s">
        <v>362</v>
      </c>
      <c r="P322" s="194" t="s">
        <v>229</v>
      </c>
      <c r="Q322" s="194">
        <v>9.6</v>
      </c>
      <c r="R322" s="194">
        <v>40</v>
      </c>
      <c r="S322" s="220">
        <v>0.99</v>
      </c>
      <c r="T322" s="194" t="s">
        <v>232</v>
      </c>
      <c r="U322" s="194">
        <v>2</v>
      </c>
      <c r="V322" s="194" t="s">
        <v>233</v>
      </c>
      <c r="W322" s="194">
        <v>25</v>
      </c>
      <c r="X322" s="194" t="s">
        <v>372</v>
      </c>
      <c r="Y322" s="221" t="s">
        <v>237</v>
      </c>
      <c r="Z322" s="221" t="s">
        <v>199</v>
      </c>
      <c r="AA322" s="194" t="s">
        <v>199</v>
      </c>
      <c r="AB322" s="194" t="s">
        <v>199</v>
      </c>
      <c r="AC322" s="194" t="s">
        <v>199</v>
      </c>
      <c r="AD322" s="194" t="s">
        <v>373</v>
      </c>
      <c r="AE322" s="194" t="s">
        <v>374</v>
      </c>
      <c r="AF322" s="194" t="s">
        <v>375</v>
      </c>
      <c r="AG322" s="194" t="s">
        <v>199</v>
      </c>
      <c r="AH322" s="194" t="s">
        <v>237</v>
      </c>
    </row>
    <row r="323" spans="1:34" ht="19.5" customHeight="1" x14ac:dyDescent="0.3">
      <c r="A323" s="188" t="s">
        <v>125</v>
      </c>
      <c r="B323" s="189" t="s">
        <v>126</v>
      </c>
      <c r="C323" s="189" t="s">
        <v>3776</v>
      </c>
      <c r="D323" s="139" t="s">
        <v>3873</v>
      </c>
      <c r="E323" s="189" t="s">
        <v>396</v>
      </c>
      <c r="F323" s="189" t="s">
        <v>397</v>
      </c>
      <c r="G323" s="189" t="s">
        <v>398</v>
      </c>
      <c r="H323" s="189" t="s">
        <v>399</v>
      </c>
      <c r="I323" s="189" t="s">
        <v>186</v>
      </c>
      <c r="J323" s="202">
        <v>962.6</v>
      </c>
      <c r="K323" s="202">
        <v>960.19</v>
      </c>
      <c r="L323" s="211">
        <v>2.5000000000000001E-3</v>
      </c>
      <c r="M323" s="189"/>
      <c r="N323" s="194">
        <v>55</v>
      </c>
      <c r="O323" s="194" t="s">
        <v>362</v>
      </c>
      <c r="P323" s="194" t="s">
        <v>229</v>
      </c>
      <c r="Q323" s="194">
        <v>11.5</v>
      </c>
      <c r="R323" s="194">
        <v>48</v>
      </c>
      <c r="S323" s="220">
        <v>0.99</v>
      </c>
      <c r="T323" s="194" t="s">
        <v>232</v>
      </c>
      <c r="U323" s="194" t="s">
        <v>371</v>
      </c>
      <c r="V323" s="194" t="s">
        <v>233</v>
      </c>
      <c r="W323" s="194">
        <v>25</v>
      </c>
      <c r="X323" s="194" t="s">
        <v>372</v>
      </c>
      <c r="Y323" s="221" t="s">
        <v>237</v>
      </c>
      <c r="Z323" s="221" t="s">
        <v>199</v>
      </c>
      <c r="AA323" s="194" t="s">
        <v>199</v>
      </c>
      <c r="AB323" s="194" t="s">
        <v>199</v>
      </c>
      <c r="AC323" s="194" t="s">
        <v>199</v>
      </c>
      <c r="AD323" s="194" t="s">
        <v>373</v>
      </c>
      <c r="AE323" s="194" t="s">
        <v>374</v>
      </c>
      <c r="AF323" s="194" t="s">
        <v>375</v>
      </c>
      <c r="AG323" s="194" t="s">
        <v>199</v>
      </c>
      <c r="AH323" s="194" t="s">
        <v>237</v>
      </c>
    </row>
    <row r="324" spans="1:34" ht="19.5" customHeight="1" x14ac:dyDescent="0.3">
      <c r="A324" s="188" t="s">
        <v>125</v>
      </c>
      <c r="B324" s="189" t="s">
        <v>126</v>
      </c>
      <c r="C324" s="189" t="s">
        <v>3776</v>
      </c>
      <c r="D324" s="139" t="s">
        <v>3873</v>
      </c>
      <c r="E324" s="189" t="s">
        <v>400</v>
      </c>
      <c r="F324" s="189" t="s">
        <v>401</v>
      </c>
      <c r="G324" s="189" t="s">
        <v>402</v>
      </c>
      <c r="H324" s="189" t="s">
        <v>403</v>
      </c>
      <c r="I324" s="189" t="s">
        <v>186</v>
      </c>
      <c r="J324" s="202">
        <v>1069.68</v>
      </c>
      <c r="K324" s="202">
        <v>1067.01</v>
      </c>
      <c r="L324" s="211">
        <v>2.5000000000000001E-3</v>
      </c>
      <c r="M324" s="189"/>
      <c r="N324" s="194">
        <v>55</v>
      </c>
      <c r="O324" s="194" t="s">
        <v>362</v>
      </c>
      <c r="P324" s="194" t="s">
        <v>229</v>
      </c>
      <c r="Q324" s="194">
        <v>11.5</v>
      </c>
      <c r="R324" s="194">
        <v>48</v>
      </c>
      <c r="S324" s="220">
        <v>0.99</v>
      </c>
      <c r="T324" s="194" t="s">
        <v>232</v>
      </c>
      <c r="U324" s="194">
        <v>1</v>
      </c>
      <c r="V324" s="194" t="s">
        <v>233</v>
      </c>
      <c r="W324" s="194">
        <v>25</v>
      </c>
      <c r="X324" s="194" t="s">
        <v>372</v>
      </c>
      <c r="Y324" s="221" t="s">
        <v>237</v>
      </c>
      <c r="Z324" s="221" t="s">
        <v>199</v>
      </c>
      <c r="AA324" s="194" t="s">
        <v>199</v>
      </c>
      <c r="AB324" s="194" t="s">
        <v>199</v>
      </c>
      <c r="AC324" s="194" t="s">
        <v>199</v>
      </c>
      <c r="AD324" s="194" t="s">
        <v>261</v>
      </c>
      <c r="AE324" s="194" t="s">
        <v>374</v>
      </c>
      <c r="AF324" s="194" t="s">
        <v>375</v>
      </c>
      <c r="AG324" s="194" t="s">
        <v>199</v>
      </c>
      <c r="AH324" s="194" t="s">
        <v>237</v>
      </c>
    </row>
    <row r="325" spans="1:34" ht="19.5" customHeight="1" x14ac:dyDescent="0.3">
      <c r="A325" s="190" t="s">
        <v>125</v>
      </c>
      <c r="B325" s="192" t="s">
        <v>126</v>
      </c>
      <c r="C325" s="192" t="s">
        <v>3776</v>
      </c>
      <c r="D325" s="139" t="s">
        <v>3873</v>
      </c>
      <c r="E325" s="192" t="s">
        <v>404</v>
      </c>
      <c r="F325" s="189" t="s">
        <v>405</v>
      </c>
      <c r="G325" s="192" t="s">
        <v>406</v>
      </c>
      <c r="H325" s="192" t="s">
        <v>407</v>
      </c>
      <c r="I325" s="192" t="s">
        <v>186</v>
      </c>
      <c r="J325" s="204">
        <v>2319.25</v>
      </c>
      <c r="K325" s="202">
        <v>2313.4499999999998</v>
      </c>
      <c r="L325" s="213">
        <v>2.5000000000000001E-3</v>
      </c>
      <c r="M325" s="192"/>
      <c r="N325" s="216">
        <v>55</v>
      </c>
      <c r="O325" s="216" t="s">
        <v>362</v>
      </c>
      <c r="P325" s="194" t="s">
        <v>229</v>
      </c>
      <c r="Q325" s="194">
        <v>11.5</v>
      </c>
      <c r="R325" s="194">
        <v>48</v>
      </c>
      <c r="S325" s="220">
        <v>0.99</v>
      </c>
      <c r="T325" s="194" t="s">
        <v>232</v>
      </c>
      <c r="U325" s="194">
        <v>2</v>
      </c>
      <c r="V325" s="194" t="s">
        <v>233</v>
      </c>
      <c r="W325" s="194">
        <v>25</v>
      </c>
      <c r="X325" s="194" t="s">
        <v>372</v>
      </c>
      <c r="Y325" s="221" t="s">
        <v>237</v>
      </c>
      <c r="Z325" s="221" t="s">
        <v>199</v>
      </c>
      <c r="AA325" s="194" t="s">
        <v>199</v>
      </c>
      <c r="AB325" s="194" t="s">
        <v>199</v>
      </c>
      <c r="AC325" s="194" t="s">
        <v>199</v>
      </c>
      <c r="AD325" s="194" t="s">
        <v>373</v>
      </c>
      <c r="AE325" s="194" t="s">
        <v>374</v>
      </c>
      <c r="AF325" s="194" t="s">
        <v>375</v>
      </c>
      <c r="AG325" s="194" t="s">
        <v>199</v>
      </c>
      <c r="AH325" s="194" t="s">
        <v>237</v>
      </c>
    </row>
    <row r="326" spans="1:34" ht="19.5" customHeight="1" x14ac:dyDescent="0.3">
      <c r="A326" s="188" t="s">
        <v>125</v>
      </c>
      <c r="B326" s="189" t="s">
        <v>126</v>
      </c>
      <c r="C326" s="189" t="s">
        <v>3776</v>
      </c>
      <c r="D326" s="139" t="s">
        <v>3873</v>
      </c>
      <c r="E326" s="189" t="s">
        <v>404</v>
      </c>
      <c r="F326" s="189" t="s">
        <v>408</v>
      </c>
      <c r="G326" s="189" t="s">
        <v>409</v>
      </c>
      <c r="H326" s="189" t="s">
        <v>410</v>
      </c>
      <c r="I326" s="189" t="s">
        <v>186</v>
      </c>
      <c r="J326" s="202">
        <v>2533.4</v>
      </c>
      <c r="K326" s="202">
        <v>2527.0700000000002</v>
      </c>
      <c r="L326" s="211">
        <v>2.5000000000000001E-3</v>
      </c>
      <c r="M326" s="189"/>
      <c r="N326" s="194">
        <v>55</v>
      </c>
      <c r="O326" s="194" t="s">
        <v>362</v>
      </c>
      <c r="P326" s="194" t="s">
        <v>229</v>
      </c>
      <c r="Q326" s="194">
        <v>11.5</v>
      </c>
      <c r="R326" s="194">
        <v>48</v>
      </c>
      <c r="S326" s="220">
        <v>0.99</v>
      </c>
      <c r="T326" s="194" t="s">
        <v>232</v>
      </c>
      <c r="U326" s="194">
        <v>2</v>
      </c>
      <c r="V326" s="194" t="s">
        <v>233</v>
      </c>
      <c r="W326" s="194">
        <v>25</v>
      </c>
      <c r="X326" s="194" t="s">
        <v>372</v>
      </c>
      <c r="Y326" s="221" t="s">
        <v>237</v>
      </c>
      <c r="Z326" s="221" t="s">
        <v>199</v>
      </c>
      <c r="AA326" s="194" t="s">
        <v>199</v>
      </c>
      <c r="AB326" s="194" t="s">
        <v>199</v>
      </c>
      <c r="AC326" s="194" t="s">
        <v>199</v>
      </c>
      <c r="AD326" s="194" t="s">
        <v>373</v>
      </c>
      <c r="AE326" s="194" t="s">
        <v>374</v>
      </c>
      <c r="AF326" s="194" t="s">
        <v>375</v>
      </c>
      <c r="AG326" s="194" t="s">
        <v>199</v>
      </c>
      <c r="AH326" s="194" t="s">
        <v>237</v>
      </c>
    </row>
    <row r="327" spans="1:34" ht="19.5" customHeight="1" x14ac:dyDescent="0.3">
      <c r="A327" s="188" t="s">
        <v>125</v>
      </c>
      <c r="B327" s="189" t="s">
        <v>126</v>
      </c>
      <c r="C327" s="189" t="s">
        <v>3776</v>
      </c>
      <c r="D327" s="139" t="s">
        <v>3873</v>
      </c>
      <c r="E327" s="189" t="s">
        <v>411</v>
      </c>
      <c r="F327" s="189" t="s">
        <v>412</v>
      </c>
      <c r="G327" s="189" t="s">
        <v>413</v>
      </c>
      <c r="H327" s="189" t="s">
        <v>414</v>
      </c>
      <c r="I327" s="189" t="s">
        <v>186</v>
      </c>
      <c r="J327" s="202">
        <v>1037.56</v>
      </c>
      <c r="K327" s="202">
        <v>1034.97</v>
      </c>
      <c r="L327" s="211">
        <v>2.5000000000000001E-3</v>
      </c>
      <c r="M327" s="189"/>
      <c r="N327" s="194">
        <v>55</v>
      </c>
      <c r="O327" s="194" t="s">
        <v>362</v>
      </c>
      <c r="P327" s="194" t="s">
        <v>229</v>
      </c>
      <c r="Q327" s="194">
        <v>15.4</v>
      </c>
      <c r="R327" s="194">
        <v>64</v>
      </c>
      <c r="S327" s="220">
        <v>0.99</v>
      </c>
      <c r="T327" s="194" t="s">
        <v>232</v>
      </c>
      <c r="U327" s="194" t="s">
        <v>371</v>
      </c>
      <c r="V327" s="194" t="s">
        <v>233</v>
      </c>
      <c r="W327" s="194">
        <v>25</v>
      </c>
      <c r="X327" s="194" t="s">
        <v>372</v>
      </c>
      <c r="Y327" s="221" t="s">
        <v>237</v>
      </c>
      <c r="Z327" s="221" t="s">
        <v>199</v>
      </c>
      <c r="AA327" s="194" t="s">
        <v>199</v>
      </c>
      <c r="AB327" s="194" t="s">
        <v>199</v>
      </c>
      <c r="AC327" s="194" t="s">
        <v>199</v>
      </c>
      <c r="AD327" s="194" t="s">
        <v>373</v>
      </c>
      <c r="AE327" s="227" t="s">
        <v>374</v>
      </c>
      <c r="AF327" s="194" t="s">
        <v>375</v>
      </c>
      <c r="AG327" s="194" t="s">
        <v>199</v>
      </c>
      <c r="AH327" s="194" t="s">
        <v>237</v>
      </c>
    </row>
    <row r="328" spans="1:34" ht="50.5" x14ac:dyDescent="0.3">
      <c r="A328" s="138" t="s">
        <v>125</v>
      </c>
      <c r="B328" s="139" t="s">
        <v>126</v>
      </c>
      <c r="C328" s="139" t="s">
        <v>3776</v>
      </c>
      <c r="D328" s="139" t="s">
        <v>3873</v>
      </c>
      <c r="E328" s="139" t="s">
        <v>415</v>
      </c>
      <c r="F328" s="139" t="s">
        <v>416</v>
      </c>
      <c r="G328" s="139" t="s">
        <v>417</v>
      </c>
      <c r="H328" s="139" t="s">
        <v>418</v>
      </c>
      <c r="I328" s="139" t="s">
        <v>186</v>
      </c>
      <c r="J328" s="140">
        <v>2469.15</v>
      </c>
      <c r="K328" s="140">
        <v>2462.98</v>
      </c>
      <c r="L328" s="207">
        <v>2.5000000000000001E-3</v>
      </c>
      <c r="M328" s="139"/>
      <c r="N328" s="129">
        <v>55</v>
      </c>
      <c r="O328" s="129" t="s">
        <v>362</v>
      </c>
      <c r="P328" s="129" t="s">
        <v>229</v>
      </c>
      <c r="Q328" s="129">
        <v>15.4</v>
      </c>
      <c r="R328" s="129">
        <v>64</v>
      </c>
      <c r="S328" s="152">
        <v>0.99</v>
      </c>
      <c r="T328" s="129" t="s">
        <v>232</v>
      </c>
      <c r="U328" s="129">
        <v>2</v>
      </c>
      <c r="V328" s="129" t="s">
        <v>233</v>
      </c>
      <c r="W328" s="129">
        <v>25</v>
      </c>
      <c r="X328" s="129" t="s">
        <v>372</v>
      </c>
      <c r="Y328" s="149" t="s">
        <v>237</v>
      </c>
      <c r="Z328" s="149" t="s">
        <v>199</v>
      </c>
      <c r="AA328" s="129" t="s">
        <v>199</v>
      </c>
      <c r="AB328" s="222" t="s">
        <v>199</v>
      </c>
      <c r="AC328" s="129" t="s">
        <v>199</v>
      </c>
      <c r="AD328" s="225" t="s">
        <v>373</v>
      </c>
      <c r="AE328" s="194" t="s">
        <v>374</v>
      </c>
      <c r="AF328" s="228" t="s">
        <v>375</v>
      </c>
      <c r="AG328" s="129" t="s">
        <v>199</v>
      </c>
      <c r="AH328" s="129" t="s">
        <v>237</v>
      </c>
    </row>
    <row r="329" spans="1:34" ht="38" x14ac:dyDescent="0.3">
      <c r="A329" s="138" t="s">
        <v>125</v>
      </c>
      <c r="B329" s="139" t="s">
        <v>126</v>
      </c>
      <c r="C329" s="139" t="s">
        <v>3776</v>
      </c>
      <c r="D329" s="139" t="s">
        <v>3873</v>
      </c>
      <c r="E329" s="139" t="s">
        <v>419</v>
      </c>
      <c r="F329" s="139" t="s">
        <v>420</v>
      </c>
      <c r="G329" s="139" t="s">
        <v>421</v>
      </c>
      <c r="H329" s="139" t="s">
        <v>422</v>
      </c>
      <c r="I329" s="139" t="s">
        <v>186</v>
      </c>
      <c r="J329" s="140">
        <v>1144.6300000000001</v>
      </c>
      <c r="K329" s="140">
        <v>1141.77</v>
      </c>
      <c r="L329" s="207">
        <v>2.5000000000000001E-3</v>
      </c>
      <c r="M329" s="139"/>
      <c r="N329" s="129">
        <v>55</v>
      </c>
      <c r="O329" s="129" t="s">
        <v>362</v>
      </c>
      <c r="P329" s="129" t="s">
        <v>229</v>
      </c>
      <c r="Q329" s="129">
        <v>15.4</v>
      </c>
      <c r="R329" s="129">
        <v>64</v>
      </c>
      <c r="S329" s="152">
        <v>0.99</v>
      </c>
      <c r="T329" s="129" t="s">
        <v>232</v>
      </c>
      <c r="U329" s="129">
        <v>1</v>
      </c>
      <c r="V329" s="129" t="s">
        <v>233</v>
      </c>
      <c r="W329" s="129">
        <v>25</v>
      </c>
      <c r="X329" s="129" t="s">
        <v>372</v>
      </c>
      <c r="Y329" s="149" t="s">
        <v>237</v>
      </c>
      <c r="Z329" s="149" t="s">
        <v>199</v>
      </c>
      <c r="AA329" s="129" t="s">
        <v>199</v>
      </c>
      <c r="AB329" s="222" t="s">
        <v>199</v>
      </c>
      <c r="AC329" s="129" t="s">
        <v>199</v>
      </c>
      <c r="AD329" s="225" t="s">
        <v>261</v>
      </c>
      <c r="AE329" s="194" t="s">
        <v>374</v>
      </c>
      <c r="AF329" s="228" t="s">
        <v>375</v>
      </c>
      <c r="AG329" s="129" t="s">
        <v>199</v>
      </c>
      <c r="AH329" s="129" t="s">
        <v>237</v>
      </c>
    </row>
    <row r="330" spans="1:34" ht="75.5" x14ac:dyDescent="0.3">
      <c r="A330" s="138" t="s">
        <v>125</v>
      </c>
      <c r="B330" s="139" t="s">
        <v>126</v>
      </c>
      <c r="C330" s="139" t="s">
        <v>3776</v>
      </c>
      <c r="D330" s="139" t="s">
        <v>3873</v>
      </c>
      <c r="E330" s="139" t="s">
        <v>423</v>
      </c>
      <c r="F330" s="139" t="s">
        <v>424</v>
      </c>
      <c r="G330" s="139" t="s">
        <v>425</v>
      </c>
      <c r="H330" s="139" t="s">
        <v>426</v>
      </c>
      <c r="I330" s="139" t="s">
        <v>186</v>
      </c>
      <c r="J330" s="140">
        <v>2683.3</v>
      </c>
      <c r="K330" s="140">
        <v>2676.59</v>
      </c>
      <c r="L330" s="207">
        <v>2.5000000000000001E-3</v>
      </c>
      <c r="M330" s="139"/>
      <c r="N330" s="129">
        <v>55</v>
      </c>
      <c r="O330" s="129" t="s">
        <v>362</v>
      </c>
      <c r="P330" s="129" t="s">
        <v>229</v>
      </c>
      <c r="Q330" s="129">
        <v>15.4</v>
      </c>
      <c r="R330" s="129">
        <v>64</v>
      </c>
      <c r="S330" s="152">
        <v>0.99</v>
      </c>
      <c r="T330" s="129" t="s">
        <v>232</v>
      </c>
      <c r="U330" s="129">
        <v>2</v>
      </c>
      <c r="V330" s="129" t="s">
        <v>233</v>
      </c>
      <c r="W330" s="129">
        <v>25</v>
      </c>
      <c r="X330" s="129" t="s">
        <v>372</v>
      </c>
      <c r="Y330" s="149" t="s">
        <v>237</v>
      </c>
      <c r="Z330" s="149" t="s">
        <v>199</v>
      </c>
      <c r="AA330" s="129" t="s">
        <v>199</v>
      </c>
      <c r="AB330" s="222" t="s">
        <v>199</v>
      </c>
      <c r="AC330" s="129" t="s">
        <v>199</v>
      </c>
      <c r="AD330" s="225" t="s">
        <v>373</v>
      </c>
      <c r="AE330" s="194" t="s">
        <v>374</v>
      </c>
      <c r="AF330" s="228" t="s">
        <v>375</v>
      </c>
      <c r="AG330" s="129" t="s">
        <v>199</v>
      </c>
      <c r="AH330" s="129" t="s">
        <v>237</v>
      </c>
    </row>
    <row r="331" spans="1:34" ht="38" x14ac:dyDescent="0.3">
      <c r="A331" s="138" t="s">
        <v>125</v>
      </c>
      <c r="B331" s="139" t="s">
        <v>126</v>
      </c>
      <c r="C331" s="139" t="s">
        <v>3776</v>
      </c>
      <c r="D331" s="139" t="s">
        <v>3873</v>
      </c>
      <c r="E331" s="139" t="s">
        <v>427</v>
      </c>
      <c r="F331" s="139" t="s">
        <v>428</v>
      </c>
      <c r="G331" s="139" t="s">
        <v>429</v>
      </c>
      <c r="H331" s="139" t="s">
        <v>430</v>
      </c>
      <c r="I331" s="139" t="s">
        <v>186</v>
      </c>
      <c r="J331" s="140">
        <v>2219.73</v>
      </c>
      <c r="K331" s="140">
        <v>2214.1799999999998</v>
      </c>
      <c r="L331" s="207">
        <v>2.5000000000000001E-3</v>
      </c>
      <c r="M331" s="139"/>
      <c r="N331" s="129">
        <v>55</v>
      </c>
      <c r="O331" s="129" t="s">
        <v>362</v>
      </c>
      <c r="P331" s="129" t="s">
        <v>229</v>
      </c>
      <c r="Q331" s="129">
        <v>19.2</v>
      </c>
      <c r="R331" s="129">
        <v>80</v>
      </c>
      <c r="S331" s="152">
        <v>0.99</v>
      </c>
      <c r="T331" s="129" t="s">
        <v>232</v>
      </c>
      <c r="U331" s="129" t="s">
        <v>371</v>
      </c>
      <c r="V331" s="129" t="s">
        <v>233</v>
      </c>
      <c r="W331" s="129">
        <v>25</v>
      </c>
      <c r="X331" s="129" t="s">
        <v>372</v>
      </c>
      <c r="Y331" s="149" t="s">
        <v>237</v>
      </c>
      <c r="Z331" s="149" t="s">
        <v>199</v>
      </c>
      <c r="AA331" s="129" t="s">
        <v>199</v>
      </c>
      <c r="AB331" s="222" t="s">
        <v>199</v>
      </c>
      <c r="AC331" s="129" t="s">
        <v>199</v>
      </c>
      <c r="AD331" s="225" t="s">
        <v>373</v>
      </c>
      <c r="AE331" s="194" t="s">
        <v>374</v>
      </c>
      <c r="AF331" s="228" t="s">
        <v>375</v>
      </c>
      <c r="AG331" s="129" t="s">
        <v>199</v>
      </c>
      <c r="AH331" s="129" t="s">
        <v>237</v>
      </c>
    </row>
    <row r="332" spans="1:34" ht="38" x14ac:dyDescent="0.3">
      <c r="A332" s="138" t="s">
        <v>125</v>
      </c>
      <c r="B332" s="139" t="s">
        <v>126</v>
      </c>
      <c r="C332" s="139" t="s">
        <v>3776</v>
      </c>
      <c r="D332" s="139" t="s">
        <v>3873</v>
      </c>
      <c r="E332" s="139"/>
      <c r="F332" s="139" t="s">
        <v>431</v>
      </c>
      <c r="G332" s="139" t="s">
        <v>432</v>
      </c>
      <c r="H332" s="139" t="s">
        <v>433</v>
      </c>
      <c r="I332" s="139" t="s">
        <v>186</v>
      </c>
      <c r="J332" s="140">
        <v>559.16999999999996</v>
      </c>
      <c r="K332" s="140">
        <v>557.77</v>
      </c>
      <c r="L332" s="207">
        <v>2.5000000000000001E-3</v>
      </c>
      <c r="M332" s="139"/>
      <c r="N332" s="129">
        <v>75</v>
      </c>
      <c r="O332" s="129" t="s">
        <v>362</v>
      </c>
      <c r="P332" s="129" t="s">
        <v>229</v>
      </c>
      <c r="Q332" s="129">
        <v>3.5</v>
      </c>
      <c r="R332" s="129">
        <v>15</v>
      </c>
      <c r="S332" s="152">
        <v>0.99</v>
      </c>
      <c r="T332" s="129" t="s">
        <v>237</v>
      </c>
      <c r="U332" s="129">
        <v>1</v>
      </c>
      <c r="V332" s="129" t="s">
        <v>233</v>
      </c>
      <c r="W332" s="129">
        <v>25</v>
      </c>
      <c r="X332" s="129" t="s">
        <v>372</v>
      </c>
      <c r="Y332" s="149" t="s">
        <v>237</v>
      </c>
      <c r="Z332" s="149" t="s">
        <v>199</v>
      </c>
      <c r="AA332" s="129" t="s">
        <v>199</v>
      </c>
      <c r="AB332" s="222" t="s">
        <v>199</v>
      </c>
      <c r="AC332" s="129" t="s">
        <v>199</v>
      </c>
      <c r="AD332" s="225" t="s">
        <v>261</v>
      </c>
      <c r="AE332" s="194" t="s">
        <v>374</v>
      </c>
      <c r="AF332" s="228" t="s">
        <v>434</v>
      </c>
      <c r="AG332" s="129" t="s">
        <v>199</v>
      </c>
      <c r="AH332" s="129" t="s">
        <v>237</v>
      </c>
    </row>
    <row r="333" spans="1:34" ht="25.5" x14ac:dyDescent="0.3">
      <c r="A333" s="138" t="s">
        <v>125</v>
      </c>
      <c r="B333" s="139" t="s">
        <v>126</v>
      </c>
      <c r="C333" s="139" t="s">
        <v>3776</v>
      </c>
      <c r="D333" s="139" t="s">
        <v>3873</v>
      </c>
      <c r="E333" s="139"/>
      <c r="F333" s="139" t="s">
        <v>435</v>
      </c>
      <c r="G333" s="139" t="s">
        <v>436</v>
      </c>
      <c r="H333" s="139" t="s">
        <v>437</v>
      </c>
      <c r="I333" s="139" t="s">
        <v>186</v>
      </c>
      <c r="J333" s="140">
        <v>809.72</v>
      </c>
      <c r="K333" s="140">
        <v>807.7</v>
      </c>
      <c r="L333" s="207">
        <v>2.5000000000000001E-3</v>
      </c>
      <c r="M333" s="139"/>
      <c r="N333" s="129">
        <v>75</v>
      </c>
      <c r="O333" s="129" t="s">
        <v>362</v>
      </c>
      <c r="P333" s="129" t="s">
        <v>229</v>
      </c>
      <c r="Q333" s="129">
        <v>3.5</v>
      </c>
      <c r="R333" s="129">
        <v>15</v>
      </c>
      <c r="S333" s="152">
        <v>0.99</v>
      </c>
      <c r="T333" s="129" t="s">
        <v>237</v>
      </c>
      <c r="U333" s="129">
        <v>1</v>
      </c>
      <c r="V333" s="129" t="s">
        <v>233</v>
      </c>
      <c r="W333" s="129">
        <v>25</v>
      </c>
      <c r="X333" s="129" t="s">
        <v>372</v>
      </c>
      <c r="Y333" s="149" t="s">
        <v>237</v>
      </c>
      <c r="Z333" s="149" t="s">
        <v>199</v>
      </c>
      <c r="AA333" s="129" t="s">
        <v>199</v>
      </c>
      <c r="AB333" s="222" t="s">
        <v>199</v>
      </c>
      <c r="AC333" s="129" t="s">
        <v>199</v>
      </c>
      <c r="AD333" s="225" t="s">
        <v>261</v>
      </c>
      <c r="AE333" s="194" t="s">
        <v>374</v>
      </c>
      <c r="AF333" s="228" t="s">
        <v>438</v>
      </c>
      <c r="AG333" s="129" t="s">
        <v>199</v>
      </c>
      <c r="AH333" s="129" t="s">
        <v>237</v>
      </c>
    </row>
    <row r="334" spans="1:34" ht="38" x14ac:dyDescent="0.3">
      <c r="A334" s="138" t="s">
        <v>125</v>
      </c>
      <c r="B334" s="139" t="s">
        <v>126</v>
      </c>
      <c r="C334" s="139" t="s">
        <v>3776</v>
      </c>
      <c r="D334" s="139" t="s">
        <v>3873</v>
      </c>
      <c r="E334" s="139" t="s">
        <v>439</v>
      </c>
      <c r="F334" s="139" t="s">
        <v>440</v>
      </c>
      <c r="G334" s="139" t="s">
        <v>441</v>
      </c>
      <c r="H334" s="139" t="s">
        <v>442</v>
      </c>
      <c r="I334" s="139" t="s">
        <v>186</v>
      </c>
      <c r="J334" s="140">
        <v>1782.41</v>
      </c>
      <c r="K334" s="140">
        <v>1777.95</v>
      </c>
      <c r="L334" s="207">
        <v>2.5000000000000001E-3</v>
      </c>
      <c r="M334" s="139"/>
      <c r="N334" s="129">
        <v>75</v>
      </c>
      <c r="O334" s="129" t="s">
        <v>362</v>
      </c>
      <c r="P334" s="129" t="s">
        <v>229</v>
      </c>
      <c r="Q334" s="129">
        <v>7.4</v>
      </c>
      <c r="R334" s="129">
        <v>32</v>
      </c>
      <c r="S334" s="152">
        <v>0.99</v>
      </c>
      <c r="T334" s="129" t="s">
        <v>237</v>
      </c>
      <c r="U334" s="129">
        <v>1</v>
      </c>
      <c r="V334" s="129" t="s">
        <v>233</v>
      </c>
      <c r="W334" s="129">
        <v>25</v>
      </c>
      <c r="X334" s="129" t="s">
        <v>372</v>
      </c>
      <c r="Y334" s="149" t="s">
        <v>237</v>
      </c>
      <c r="Z334" s="149" t="s">
        <v>199</v>
      </c>
      <c r="AA334" s="129" t="s">
        <v>199</v>
      </c>
      <c r="AB334" s="222" t="s">
        <v>199</v>
      </c>
      <c r="AC334" s="129" t="s">
        <v>199</v>
      </c>
      <c r="AD334" s="225" t="s">
        <v>261</v>
      </c>
      <c r="AE334" s="194" t="s">
        <v>374</v>
      </c>
      <c r="AF334" s="228" t="s">
        <v>443</v>
      </c>
      <c r="AG334" s="129" t="s">
        <v>199</v>
      </c>
      <c r="AH334" s="129" t="s">
        <v>237</v>
      </c>
    </row>
    <row r="335" spans="1:34" ht="25.5" x14ac:dyDescent="0.3">
      <c r="A335" s="138" t="s">
        <v>125</v>
      </c>
      <c r="B335" s="139" t="s">
        <v>126</v>
      </c>
      <c r="C335" s="139" t="s">
        <v>3776</v>
      </c>
      <c r="D335" s="139" t="s">
        <v>3873</v>
      </c>
      <c r="E335" s="139" t="s">
        <v>444</v>
      </c>
      <c r="F335" s="139" t="s">
        <v>445</v>
      </c>
      <c r="G335" s="139" t="s">
        <v>446</v>
      </c>
      <c r="H335" s="139" t="s">
        <v>447</v>
      </c>
      <c r="I335" s="139" t="s">
        <v>186</v>
      </c>
      <c r="J335" s="140">
        <v>1884.26</v>
      </c>
      <c r="K335" s="140">
        <v>1879.55</v>
      </c>
      <c r="L335" s="207">
        <v>2.5000000000000001E-3</v>
      </c>
      <c r="M335" s="139"/>
      <c r="N335" s="129">
        <v>75</v>
      </c>
      <c r="O335" s="129" t="s">
        <v>362</v>
      </c>
      <c r="P335" s="129" t="s">
        <v>229</v>
      </c>
      <c r="Q335" s="129">
        <v>7.4</v>
      </c>
      <c r="R335" s="129">
        <v>32</v>
      </c>
      <c r="S335" s="152">
        <v>0.99</v>
      </c>
      <c r="T335" s="129" t="s">
        <v>237</v>
      </c>
      <c r="U335" s="129">
        <v>1</v>
      </c>
      <c r="V335" s="129" t="s">
        <v>233</v>
      </c>
      <c r="W335" s="129">
        <v>25</v>
      </c>
      <c r="X335" s="129" t="s">
        <v>372</v>
      </c>
      <c r="Y335" s="149" t="s">
        <v>237</v>
      </c>
      <c r="Z335" s="149" t="s">
        <v>199</v>
      </c>
      <c r="AA335" s="129" t="s">
        <v>199</v>
      </c>
      <c r="AB335" s="222" t="s">
        <v>199</v>
      </c>
      <c r="AC335" s="129" t="s">
        <v>199</v>
      </c>
      <c r="AD335" s="225" t="s">
        <v>261</v>
      </c>
      <c r="AE335" s="194" t="s">
        <v>374</v>
      </c>
      <c r="AF335" s="228" t="s">
        <v>448</v>
      </c>
      <c r="AG335" s="129" t="s">
        <v>199</v>
      </c>
      <c r="AH335" s="129" t="s">
        <v>237</v>
      </c>
    </row>
    <row r="336" spans="1:34" ht="63" x14ac:dyDescent="0.3">
      <c r="A336" s="138" t="s">
        <v>125</v>
      </c>
      <c r="B336" s="139" t="s">
        <v>126</v>
      </c>
      <c r="C336" s="139" t="s">
        <v>712</v>
      </c>
      <c r="D336" s="139" t="s">
        <v>3873</v>
      </c>
      <c r="E336" s="139" t="s">
        <v>450</v>
      </c>
      <c r="F336" s="139" t="s">
        <v>451</v>
      </c>
      <c r="G336" s="139" t="s">
        <v>452</v>
      </c>
      <c r="H336" s="139" t="s">
        <v>453</v>
      </c>
      <c r="I336" s="139" t="s">
        <v>186</v>
      </c>
      <c r="J336" s="140">
        <v>2926.95</v>
      </c>
      <c r="K336" s="140">
        <v>2809.87</v>
      </c>
      <c r="L336" s="208">
        <v>0.04</v>
      </c>
      <c r="M336" s="139" t="s">
        <v>454</v>
      </c>
      <c r="N336" s="129">
        <v>55</v>
      </c>
      <c r="O336" s="129" t="s">
        <v>362</v>
      </c>
      <c r="P336" s="129" t="s">
        <v>361</v>
      </c>
      <c r="Q336" s="151">
        <v>7.7</v>
      </c>
      <c r="R336" s="145">
        <v>32</v>
      </c>
      <c r="S336" s="142">
        <v>0.99</v>
      </c>
      <c r="T336" s="145" t="s">
        <v>232</v>
      </c>
      <c r="U336" s="145" t="s">
        <v>371</v>
      </c>
      <c r="V336" s="145" t="s">
        <v>233</v>
      </c>
      <c r="W336" s="145">
        <v>25</v>
      </c>
      <c r="X336" s="129" t="s">
        <v>455</v>
      </c>
      <c r="Y336" s="149" t="s">
        <v>237</v>
      </c>
      <c r="Z336" s="149" t="s">
        <v>199</v>
      </c>
      <c r="AA336" s="129" t="s">
        <v>232</v>
      </c>
      <c r="AB336" s="222"/>
      <c r="AC336" s="129" t="s">
        <v>237</v>
      </c>
      <c r="AD336" s="225" t="s">
        <v>373</v>
      </c>
      <c r="AE336" s="194" t="s">
        <v>456</v>
      </c>
      <c r="AF336" s="228" t="s">
        <v>457</v>
      </c>
      <c r="AG336" s="129" t="s">
        <v>455</v>
      </c>
      <c r="AH336" s="129" t="s">
        <v>458</v>
      </c>
    </row>
    <row r="337" spans="1:34" ht="163" x14ac:dyDescent="0.25">
      <c r="A337" s="138" t="s">
        <v>125</v>
      </c>
      <c r="B337" s="139" t="s">
        <v>126</v>
      </c>
      <c r="C337" s="139" t="s">
        <v>712</v>
      </c>
      <c r="D337" s="139" t="s">
        <v>3875</v>
      </c>
      <c r="E337" s="139" t="s">
        <v>459</v>
      </c>
      <c r="F337" s="139" t="s">
        <v>460</v>
      </c>
      <c r="G337" s="139" t="s">
        <v>461</v>
      </c>
      <c r="H337" s="139" t="s">
        <v>462</v>
      </c>
      <c r="I337" s="139" t="s">
        <v>186</v>
      </c>
      <c r="J337" s="140">
        <v>1866.09</v>
      </c>
      <c r="K337" s="140">
        <v>1791.45</v>
      </c>
      <c r="L337" s="208">
        <v>0.04</v>
      </c>
      <c r="M337" s="139" t="s">
        <v>454</v>
      </c>
      <c r="N337" s="129">
        <v>55</v>
      </c>
      <c r="O337" s="129" t="s">
        <v>362</v>
      </c>
      <c r="P337" s="129" t="s">
        <v>229</v>
      </c>
      <c r="Q337" s="151">
        <v>7.7</v>
      </c>
      <c r="R337" s="145">
        <v>32</v>
      </c>
      <c r="S337" s="142">
        <v>0.99</v>
      </c>
      <c r="T337" s="145" t="s">
        <v>232</v>
      </c>
      <c r="U337" s="145" t="s">
        <v>371</v>
      </c>
      <c r="V337" s="145" t="s">
        <v>233</v>
      </c>
      <c r="W337" s="145">
        <v>25</v>
      </c>
      <c r="X337" s="129" t="s">
        <v>463</v>
      </c>
      <c r="Y337" s="129" t="s">
        <v>232</v>
      </c>
      <c r="Z337" s="129" t="s">
        <v>464</v>
      </c>
      <c r="AA337" s="129" t="s">
        <v>232</v>
      </c>
      <c r="AB337" s="222"/>
      <c r="AC337" s="129" t="s">
        <v>237</v>
      </c>
      <c r="AD337" s="225" t="s">
        <v>373</v>
      </c>
      <c r="AE337" s="194" t="s">
        <v>456</v>
      </c>
      <c r="AF337" s="228" t="s">
        <v>457</v>
      </c>
      <c r="AG337" s="129" t="s">
        <v>463</v>
      </c>
      <c r="AH337" s="129" t="s">
        <v>458</v>
      </c>
    </row>
    <row r="338" spans="1:34" ht="163" x14ac:dyDescent="0.25">
      <c r="A338" s="138" t="s">
        <v>125</v>
      </c>
      <c r="B338" s="139" t="s">
        <v>126</v>
      </c>
      <c r="C338" s="139" t="s">
        <v>712</v>
      </c>
      <c r="D338" s="139" t="s">
        <v>3875</v>
      </c>
      <c r="E338" s="139" t="s">
        <v>465</v>
      </c>
      <c r="F338" s="139" t="s">
        <v>466</v>
      </c>
      <c r="G338" s="139" t="s">
        <v>467</v>
      </c>
      <c r="H338" s="139" t="s">
        <v>468</v>
      </c>
      <c r="I338" s="139" t="s">
        <v>186</v>
      </c>
      <c r="J338" s="140">
        <v>1175.52</v>
      </c>
      <c r="K338" s="140">
        <v>1128.5</v>
      </c>
      <c r="L338" s="208">
        <v>0.04</v>
      </c>
      <c r="M338" s="139" t="s">
        <v>454</v>
      </c>
      <c r="N338" s="129">
        <v>55</v>
      </c>
      <c r="O338" s="129" t="s">
        <v>362</v>
      </c>
      <c r="P338" s="129" t="s">
        <v>229</v>
      </c>
      <c r="Q338" s="151">
        <v>19.2</v>
      </c>
      <c r="R338" s="145">
        <v>80</v>
      </c>
      <c r="S338" s="142">
        <v>0.995</v>
      </c>
      <c r="T338" s="145" t="s">
        <v>232</v>
      </c>
      <c r="U338" s="145" t="s">
        <v>371</v>
      </c>
      <c r="V338" s="145" t="s">
        <v>233</v>
      </c>
      <c r="W338" s="145">
        <v>25</v>
      </c>
      <c r="X338" s="129" t="s">
        <v>463</v>
      </c>
      <c r="Y338" s="129" t="s">
        <v>232</v>
      </c>
      <c r="Z338" s="129" t="s">
        <v>464</v>
      </c>
      <c r="AA338" s="129" t="s">
        <v>232</v>
      </c>
      <c r="AB338" s="222"/>
      <c r="AC338" s="129" t="s">
        <v>237</v>
      </c>
      <c r="AD338" s="225" t="s">
        <v>373</v>
      </c>
      <c r="AE338" s="194" t="s">
        <v>456</v>
      </c>
      <c r="AF338" s="228" t="s">
        <v>457</v>
      </c>
      <c r="AG338" s="129" t="s">
        <v>463</v>
      </c>
      <c r="AH338" s="129" t="s">
        <v>458</v>
      </c>
    </row>
    <row r="339" spans="1:34" ht="38" x14ac:dyDescent="0.25">
      <c r="A339" s="138" t="s">
        <v>125</v>
      </c>
      <c r="B339" s="139" t="s">
        <v>126</v>
      </c>
      <c r="C339" s="139" t="s">
        <v>469</v>
      </c>
      <c r="D339" s="139" t="s">
        <v>3876</v>
      </c>
      <c r="E339" s="139" t="s">
        <v>470</v>
      </c>
      <c r="F339" s="139" t="s">
        <v>471</v>
      </c>
      <c r="G339" s="139" t="s">
        <v>472</v>
      </c>
      <c r="H339" s="139" t="s">
        <v>473</v>
      </c>
      <c r="I339" s="139" t="s">
        <v>186</v>
      </c>
      <c r="J339" s="140">
        <v>2410.39</v>
      </c>
      <c r="K339" s="140">
        <v>2362.1799999999998</v>
      </c>
      <c r="L339" s="208">
        <v>0.02</v>
      </c>
      <c r="M339" s="139" t="s">
        <v>474</v>
      </c>
      <c r="N339" s="129">
        <v>55</v>
      </c>
      <c r="O339" s="129" t="s">
        <v>362</v>
      </c>
      <c r="P339" s="129" t="s">
        <v>229</v>
      </c>
      <c r="Q339" s="129">
        <v>7.2</v>
      </c>
      <c r="R339" s="129">
        <v>30</v>
      </c>
      <c r="S339" s="152">
        <v>0.99</v>
      </c>
      <c r="T339" s="129" t="s">
        <v>237</v>
      </c>
      <c r="U339" s="129" t="s">
        <v>371</v>
      </c>
      <c r="V339" s="129" t="s">
        <v>233</v>
      </c>
      <c r="W339" s="129">
        <v>19</v>
      </c>
      <c r="X339" s="129" t="s">
        <v>475</v>
      </c>
      <c r="Y339" s="129" t="s">
        <v>232</v>
      </c>
      <c r="Z339" s="129" t="s">
        <v>476</v>
      </c>
      <c r="AA339" s="129" t="s">
        <v>232</v>
      </c>
      <c r="AB339" s="222"/>
      <c r="AC339" s="129" t="s">
        <v>237</v>
      </c>
      <c r="AD339" s="225" t="s">
        <v>261</v>
      </c>
      <c r="AE339" s="194" t="s">
        <v>477</v>
      </c>
      <c r="AF339" s="228" t="s">
        <v>478</v>
      </c>
      <c r="AG339" s="129" t="s">
        <v>475</v>
      </c>
      <c r="AH339" s="129" t="s">
        <v>364</v>
      </c>
    </row>
    <row r="340" spans="1:34" ht="38" x14ac:dyDescent="0.25">
      <c r="A340" s="138" t="s">
        <v>125</v>
      </c>
      <c r="B340" s="139" t="s">
        <v>126</v>
      </c>
      <c r="C340" s="139" t="s">
        <v>469</v>
      </c>
      <c r="D340" s="139" t="s">
        <v>3876</v>
      </c>
      <c r="E340" s="139" t="s">
        <v>479</v>
      </c>
      <c r="F340" s="139" t="s">
        <v>480</v>
      </c>
      <c r="G340" s="139" t="s">
        <v>481</v>
      </c>
      <c r="H340" s="139" t="s">
        <v>482</v>
      </c>
      <c r="I340" s="139" t="s">
        <v>186</v>
      </c>
      <c r="J340" s="140">
        <v>3422.48</v>
      </c>
      <c r="K340" s="140">
        <v>3354.03</v>
      </c>
      <c r="L340" s="208">
        <v>0.02</v>
      </c>
      <c r="M340" s="139" t="s">
        <v>474</v>
      </c>
      <c r="N340" s="129">
        <v>55</v>
      </c>
      <c r="O340" s="129" t="s">
        <v>362</v>
      </c>
      <c r="P340" s="129" t="s">
        <v>229</v>
      </c>
      <c r="Q340" s="129">
        <v>7.2</v>
      </c>
      <c r="R340" s="129">
        <v>30</v>
      </c>
      <c r="S340" s="152">
        <v>0.99</v>
      </c>
      <c r="T340" s="129" t="s">
        <v>237</v>
      </c>
      <c r="U340" s="129">
        <v>1</v>
      </c>
      <c r="V340" s="129" t="s">
        <v>233</v>
      </c>
      <c r="W340" s="129">
        <v>19</v>
      </c>
      <c r="X340" s="129" t="s">
        <v>475</v>
      </c>
      <c r="Y340" s="129" t="s">
        <v>232</v>
      </c>
      <c r="Z340" s="129" t="s">
        <v>476</v>
      </c>
      <c r="AA340" s="129" t="s">
        <v>232</v>
      </c>
      <c r="AB340" s="222"/>
      <c r="AC340" s="129" t="s">
        <v>237</v>
      </c>
      <c r="AD340" s="225" t="s">
        <v>483</v>
      </c>
      <c r="AE340" s="194" t="s">
        <v>477</v>
      </c>
      <c r="AF340" s="228" t="s">
        <v>478</v>
      </c>
      <c r="AG340" s="129" t="s">
        <v>475</v>
      </c>
      <c r="AH340" s="129" t="s">
        <v>364</v>
      </c>
    </row>
    <row r="341" spans="1:34" ht="38" x14ac:dyDescent="0.25">
      <c r="A341" s="138" t="s">
        <v>125</v>
      </c>
      <c r="B341" s="139" t="s">
        <v>126</v>
      </c>
      <c r="C341" s="139" t="s">
        <v>469</v>
      </c>
      <c r="D341" s="139" t="s">
        <v>3876</v>
      </c>
      <c r="E341" s="139" t="s">
        <v>484</v>
      </c>
      <c r="F341" s="139" t="s">
        <v>485</v>
      </c>
      <c r="G341" s="139" t="s">
        <v>486</v>
      </c>
      <c r="H341" s="139" t="s">
        <v>487</v>
      </c>
      <c r="I341" s="139" t="s">
        <v>186</v>
      </c>
      <c r="J341" s="140">
        <v>4788.3100000000004</v>
      </c>
      <c r="K341" s="140">
        <v>4692.54</v>
      </c>
      <c r="L341" s="208">
        <v>0.02</v>
      </c>
      <c r="M341" s="139" t="s">
        <v>474</v>
      </c>
      <c r="N341" s="129">
        <v>55</v>
      </c>
      <c r="O341" s="129" t="s">
        <v>362</v>
      </c>
      <c r="P341" s="129" t="s">
        <v>229</v>
      </c>
      <c r="Q341" s="129">
        <v>7.2</v>
      </c>
      <c r="R341" s="129">
        <v>30</v>
      </c>
      <c r="S341" s="152">
        <v>0.99</v>
      </c>
      <c r="T341" s="129" t="s">
        <v>237</v>
      </c>
      <c r="U341" s="129">
        <v>1</v>
      </c>
      <c r="V341" s="129" t="s">
        <v>233</v>
      </c>
      <c r="W341" s="129">
        <v>19</v>
      </c>
      <c r="X341" s="129" t="s">
        <v>488</v>
      </c>
      <c r="Y341" s="129" t="s">
        <v>232</v>
      </c>
      <c r="Z341" s="129" t="s">
        <v>476</v>
      </c>
      <c r="AA341" s="129" t="s">
        <v>232</v>
      </c>
      <c r="AB341" s="222"/>
      <c r="AC341" s="129" t="s">
        <v>237</v>
      </c>
      <c r="AD341" s="225" t="s">
        <v>483</v>
      </c>
      <c r="AE341" s="194" t="s">
        <v>477</v>
      </c>
      <c r="AF341" s="228" t="s">
        <v>478</v>
      </c>
      <c r="AG341" s="129" t="s">
        <v>488</v>
      </c>
      <c r="AH341" s="129" t="s">
        <v>364</v>
      </c>
    </row>
    <row r="342" spans="1:34" ht="163" x14ac:dyDescent="0.25">
      <c r="A342" s="138" t="s">
        <v>125</v>
      </c>
      <c r="B342" s="139" t="s">
        <v>126</v>
      </c>
      <c r="C342" s="139" t="s">
        <v>489</v>
      </c>
      <c r="D342" s="139" t="s">
        <v>3874</v>
      </c>
      <c r="E342" s="139" t="s">
        <v>490</v>
      </c>
      <c r="F342" s="139" t="s">
        <v>490</v>
      </c>
      <c r="G342" s="139" t="s">
        <v>491</v>
      </c>
      <c r="H342" s="139" t="s">
        <v>492</v>
      </c>
      <c r="I342" s="139" t="s">
        <v>186</v>
      </c>
      <c r="J342" s="140">
        <v>6461.94</v>
      </c>
      <c r="K342" s="140">
        <v>6138.84</v>
      </c>
      <c r="L342" s="208">
        <v>0.05</v>
      </c>
      <c r="M342" s="139" t="s">
        <v>454</v>
      </c>
      <c r="N342" s="129">
        <v>55</v>
      </c>
      <c r="O342" s="129" t="s">
        <v>362</v>
      </c>
      <c r="P342" s="129" t="s">
        <v>205</v>
      </c>
      <c r="Q342" s="129">
        <v>7.2</v>
      </c>
      <c r="R342" s="129">
        <v>30</v>
      </c>
      <c r="S342" s="152">
        <v>0.99</v>
      </c>
      <c r="T342" s="129" t="s">
        <v>232</v>
      </c>
      <c r="U342" s="129">
        <v>2</v>
      </c>
      <c r="V342" s="129" t="s">
        <v>233</v>
      </c>
      <c r="W342" s="129">
        <v>18</v>
      </c>
      <c r="X342" s="129" t="s">
        <v>493</v>
      </c>
      <c r="Y342" s="129" t="s">
        <v>232</v>
      </c>
      <c r="Z342" s="129" t="s">
        <v>494</v>
      </c>
      <c r="AA342" s="129" t="s">
        <v>232</v>
      </c>
      <c r="AB342" s="222"/>
      <c r="AC342" s="129" t="s">
        <v>237</v>
      </c>
      <c r="AD342" s="225" t="s">
        <v>238</v>
      </c>
      <c r="AE342" s="194" t="s">
        <v>495</v>
      </c>
      <c r="AF342" s="228" t="s">
        <v>496</v>
      </c>
      <c r="AG342" s="129" t="s">
        <v>493</v>
      </c>
      <c r="AH342" s="129" t="s">
        <v>232</v>
      </c>
    </row>
    <row r="343" spans="1:34" ht="163" x14ac:dyDescent="0.25">
      <c r="A343" s="138" t="s">
        <v>125</v>
      </c>
      <c r="B343" s="139" t="s">
        <v>126</v>
      </c>
      <c r="C343" s="139" t="s">
        <v>489</v>
      </c>
      <c r="D343" s="139" t="s">
        <v>3874</v>
      </c>
      <c r="E343" s="139" t="s">
        <v>497</v>
      </c>
      <c r="F343" s="139" t="s">
        <v>497</v>
      </c>
      <c r="G343" s="139" t="s">
        <v>498</v>
      </c>
      <c r="H343" s="139" t="s">
        <v>499</v>
      </c>
      <c r="I343" s="139" t="s">
        <v>186</v>
      </c>
      <c r="J343" s="140">
        <v>3237.33</v>
      </c>
      <c r="K343" s="140">
        <v>3075.46</v>
      </c>
      <c r="L343" s="208">
        <v>0.05</v>
      </c>
      <c r="M343" s="139" t="s">
        <v>454</v>
      </c>
      <c r="N343" s="129">
        <v>55</v>
      </c>
      <c r="O343" s="129" t="s">
        <v>362</v>
      </c>
      <c r="P343" s="129" t="s">
        <v>205</v>
      </c>
      <c r="Q343" s="129">
        <v>7.2</v>
      </c>
      <c r="R343" s="129">
        <v>30</v>
      </c>
      <c r="S343" s="152">
        <v>0.99</v>
      </c>
      <c r="T343" s="129" t="s">
        <v>232</v>
      </c>
      <c r="U343" s="129">
        <v>1</v>
      </c>
      <c r="V343" s="129" t="s">
        <v>233</v>
      </c>
      <c r="W343" s="129">
        <v>18</v>
      </c>
      <c r="X343" s="129" t="s">
        <v>493</v>
      </c>
      <c r="Y343" s="129" t="s">
        <v>232</v>
      </c>
      <c r="Z343" s="129" t="s">
        <v>494</v>
      </c>
      <c r="AA343" s="129" t="s">
        <v>232</v>
      </c>
      <c r="AB343" s="222"/>
      <c r="AC343" s="129" t="s">
        <v>237</v>
      </c>
      <c r="AD343" s="225" t="s">
        <v>238</v>
      </c>
      <c r="AE343" s="194" t="s">
        <v>500</v>
      </c>
      <c r="AF343" s="228" t="s">
        <v>496</v>
      </c>
      <c r="AG343" s="129" t="s">
        <v>493</v>
      </c>
      <c r="AH343" s="129" t="s">
        <v>232</v>
      </c>
    </row>
    <row r="344" spans="1:34" ht="163" x14ac:dyDescent="0.25">
      <c r="A344" s="138" t="s">
        <v>125</v>
      </c>
      <c r="B344" s="139" t="s">
        <v>126</v>
      </c>
      <c r="C344" s="139" t="s">
        <v>489</v>
      </c>
      <c r="D344" s="139" t="s">
        <v>3874</v>
      </c>
      <c r="E344" s="139" t="s">
        <v>501</v>
      </c>
      <c r="F344" s="139" t="s">
        <v>501</v>
      </c>
      <c r="G344" s="139" t="s">
        <v>502</v>
      </c>
      <c r="H344" s="139" t="s">
        <v>503</v>
      </c>
      <c r="I344" s="139" t="s">
        <v>186</v>
      </c>
      <c r="J344" s="140">
        <v>3237.33</v>
      </c>
      <c r="K344" s="140">
        <v>3075.46</v>
      </c>
      <c r="L344" s="208">
        <v>0.05</v>
      </c>
      <c r="M344" s="139" t="s">
        <v>454</v>
      </c>
      <c r="N344" s="129">
        <v>55</v>
      </c>
      <c r="O344" s="129" t="s">
        <v>362</v>
      </c>
      <c r="P344" s="129" t="s">
        <v>205</v>
      </c>
      <c r="Q344" s="129">
        <v>7.2</v>
      </c>
      <c r="R344" s="129">
        <v>30</v>
      </c>
      <c r="S344" s="152">
        <v>0.99</v>
      </c>
      <c r="T344" s="129" t="s">
        <v>232</v>
      </c>
      <c r="U344" s="129">
        <v>1</v>
      </c>
      <c r="V344" s="129" t="s">
        <v>233</v>
      </c>
      <c r="W344" s="129">
        <v>18</v>
      </c>
      <c r="X344" s="129" t="s">
        <v>493</v>
      </c>
      <c r="Y344" s="129" t="s">
        <v>232</v>
      </c>
      <c r="Z344" s="129" t="s">
        <v>494</v>
      </c>
      <c r="AA344" s="129" t="s">
        <v>232</v>
      </c>
      <c r="AB344" s="222"/>
      <c r="AC344" s="129" t="s">
        <v>237</v>
      </c>
      <c r="AD344" s="225" t="s">
        <v>261</v>
      </c>
      <c r="AE344" s="194" t="s">
        <v>504</v>
      </c>
      <c r="AF344" s="228" t="s">
        <v>496</v>
      </c>
      <c r="AG344" s="129" t="s">
        <v>493</v>
      </c>
      <c r="AH344" s="129" t="s">
        <v>232</v>
      </c>
    </row>
    <row r="345" spans="1:34" ht="163" x14ac:dyDescent="0.25">
      <c r="A345" s="138" t="s">
        <v>125</v>
      </c>
      <c r="B345" s="139" t="s">
        <v>126</v>
      </c>
      <c r="C345" s="139" t="s">
        <v>489</v>
      </c>
      <c r="D345" s="139" t="s">
        <v>3874</v>
      </c>
      <c r="E345" s="139" t="s">
        <v>505</v>
      </c>
      <c r="F345" s="139" t="s">
        <v>505</v>
      </c>
      <c r="G345" s="139" t="s">
        <v>506</v>
      </c>
      <c r="H345" s="139" t="s">
        <v>507</v>
      </c>
      <c r="I345" s="139" t="s">
        <v>186</v>
      </c>
      <c r="J345" s="140">
        <v>4131.42</v>
      </c>
      <c r="K345" s="140">
        <v>3924.85</v>
      </c>
      <c r="L345" s="208">
        <v>0.05</v>
      </c>
      <c r="M345" s="139" t="s">
        <v>454</v>
      </c>
      <c r="N345" s="129">
        <v>55</v>
      </c>
      <c r="O345" s="129" t="s">
        <v>362</v>
      </c>
      <c r="P345" s="129" t="s">
        <v>205</v>
      </c>
      <c r="Q345" s="129" t="s">
        <v>508</v>
      </c>
      <c r="R345" s="129" t="s">
        <v>509</v>
      </c>
      <c r="S345" s="152">
        <v>0.99</v>
      </c>
      <c r="T345" s="129" t="s">
        <v>232</v>
      </c>
      <c r="U345" s="129">
        <v>2</v>
      </c>
      <c r="V345" s="129" t="s">
        <v>233</v>
      </c>
      <c r="W345" s="129">
        <v>18</v>
      </c>
      <c r="X345" s="129" t="s">
        <v>493</v>
      </c>
      <c r="Y345" s="129" t="s">
        <v>232</v>
      </c>
      <c r="Z345" s="129" t="s">
        <v>494</v>
      </c>
      <c r="AA345" s="129" t="s">
        <v>232</v>
      </c>
      <c r="AB345" s="222"/>
      <c r="AC345" s="129" t="s">
        <v>237</v>
      </c>
      <c r="AD345" s="225" t="s">
        <v>238</v>
      </c>
      <c r="AE345" s="194" t="s">
        <v>510</v>
      </c>
      <c r="AF345" s="228" t="s">
        <v>496</v>
      </c>
      <c r="AG345" s="129" t="s">
        <v>493</v>
      </c>
      <c r="AH345" s="129" t="s">
        <v>232</v>
      </c>
    </row>
    <row r="346" spans="1:34" ht="163" x14ac:dyDescent="0.25">
      <c r="A346" s="138" t="s">
        <v>125</v>
      </c>
      <c r="B346" s="139" t="s">
        <v>126</v>
      </c>
      <c r="C346" s="139" t="s">
        <v>489</v>
      </c>
      <c r="D346" s="139" t="s">
        <v>3874</v>
      </c>
      <c r="E346" s="139" t="s">
        <v>511</v>
      </c>
      <c r="F346" s="139" t="s">
        <v>511</v>
      </c>
      <c r="G346" s="139" t="s">
        <v>512</v>
      </c>
      <c r="H346" s="139" t="s">
        <v>513</v>
      </c>
      <c r="I346" s="139" t="s">
        <v>186</v>
      </c>
      <c r="J346" s="140">
        <v>4131.42</v>
      </c>
      <c r="K346" s="140">
        <v>3924.85</v>
      </c>
      <c r="L346" s="208">
        <v>0.05</v>
      </c>
      <c r="M346" s="139" t="s">
        <v>454</v>
      </c>
      <c r="N346" s="129">
        <v>55</v>
      </c>
      <c r="O346" s="129" t="s">
        <v>362</v>
      </c>
      <c r="P346" s="129" t="s">
        <v>205</v>
      </c>
      <c r="Q346" s="129" t="s">
        <v>508</v>
      </c>
      <c r="R346" s="129" t="s">
        <v>509</v>
      </c>
      <c r="S346" s="152">
        <v>0.99</v>
      </c>
      <c r="T346" s="129" t="s">
        <v>232</v>
      </c>
      <c r="U346" s="129">
        <v>2</v>
      </c>
      <c r="V346" s="129" t="s">
        <v>233</v>
      </c>
      <c r="W346" s="129">
        <v>18</v>
      </c>
      <c r="X346" s="129" t="s">
        <v>493</v>
      </c>
      <c r="Y346" s="129" t="s">
        <v>232</v>
      </c>
      <c r="Z346" s="129" t="s">
        <v>494</v>
      </c>
      <c r="AA346" s="129" t="s">
        <v>232</v>
      </c>
      <c r="AB346" s="222"/>
      <c r="AC346" s="129" t="s">
        <v>237</v>
      </c>
      <c r="AD346" s="225" t="s">
        <v>261</v>
      </c>
      <c r="AE346" s="194" t="s">
        <v>510</v>
      </c>
      <c r="AF346" s="228" t="s">
        <v>496</v>
      </c>
      <c r="AG346" s="129" t="s">
        <v>493</v>
      </c>
      <c r="AH346" s="129" t="s">
        <v>232</v>
      </c>
    </row>
    <row r="347" spans="1:34" ht="163" x14ac:dyDescent="0.25">
      <c r="A347" s="138" t="s">
        <v>125</v>
      </c>
      <c r="B347" s="139" t="s">
        <v>126</v>
      </c>
      <c r="C347" s="139" t="s">
        <v>489</v>
      </c>
      <c r="D347" s="139" t="s">
        <v>3874</v>
      </c>
      <c r="E347" s="139" t="s">
        <v>514</v>
      </c>
      <c r="F347" s="139" t="s">
        <v>514</v>
      </c>
      <c r="G347" s="139" t="s">
        <v>515</v>
      </c>
      <c r="H347" s="139" t="s">
        <v>516</v>
      </c>
      <c r="I347" s="139" t="s">
        <v>186</v>
      </c>
      <c r="J347" s="140">
        <v>5031.51</v>
      </c>
      <c r="K347" s="140">
        <v>4779.93</v>
      </c>
      <c r="L347" s="208">
        <v>0.05</v>
      </c>
      <c r="M347" s="139" t="s">
        <v>454</v>
      </c>
      <c r="N347" s="129">
        <v>55</v>
      </c>
      <c r="O347" s="129" t="s">
        <v>362</v>
      </c>
      <c r="P347" s="129" t="s">
        <v>205</v>
      </c>
      <c r="Q347" s="129" t="s">
        <v>517</v>
      </c>
      <c r="R347" s="129" t="s">
        <v>518</v>
      </c>
      <c r="S347" s="152">
        <v>0.995</v>
      </c>
      <c r="T347" s="129" t="s">
        <v>232</v>
      </c>
      <c r="U347" s="129">
        <v>2</v>
      </c>
      <c r="V347" s="129" t="s">
        <v>233</v>
      </c>
      <c r="W347" s="129">
        <v>18</v>
      </c>
      <c r="X347" s="129" t="s">
        <v>493</v>
      </c>
      <c r="Y347" s="129" t="s">
        <v>232</v>
      </c>
      <c r="Z347" s="129" t="s">
        <v>494</v>
      </c>
      <c r="AA347" s="129" t="s">
        <v>232</v>
      </c>
      <c r="AB347" s="222"/>
      <c r="AC347" s="129" t="s">
        <v>237</v>
      </c>
      <c r="AD347" s="225" t="s">
        <v>238</v>
      </c>
      <c r="AE347" s="194" t="s">
        <v>510</v>
      </c>
      <c r="AF347" s="228" t="s">
        <v>496</v>
      </c>
      <c r="AG347" s="129" t="s">
        <v>493</v>
      </c>
      <c r="AH347" s="129" t="s">
        <v>232</v>
      </c>
    </row>
    <row r="348" spans="1:34" ht="163" x14ac:dyDescent="0.25">
      <c r="A348" s="138" t="s">
        <v>125</v>
      </c>
      <c r="B348" s="139" t="s">
        <v>126</v>
      </c>
      <c r="C348" s="139" t="s">
        <v>489</v>
      </c>
      <c r="D348" s="139" t="s">
        <v>3874</v>
      </c>
      <c r="E348" s="139" t="s">
        <v>519</v>
      </c>
      <c r="F348" s="139" t="s">
        <v>519</v>
      </c>
      <c r="G348" s="139" t="s">
        <v>520</v>
      </c>
      <c r="H348" s="139" t="s">
        <v>521</v>
      </c>
      <c r="I348" s="139" t="s">
        <v>186</v>
      </c>
      <c r="J348" s="140">
        <v>5031.51</v>
      </c>
      <c r="K348" s="140">
        <v>4779.93</v>
      </c>
      <c r="L348" s="208">
        <v>0.05</v>
      </c>
      <c r="M348" s="139" t="s">
        <v>454</v>
      </c>
      <c r="N348" s="129">
        <v>55</v>
      </c>
      <c r="O348" s="129" t="s">
        <v>362</v>
      </c>
      <c r="P348" s="129" t="s">
        <v>205</v>
      </c>
      <c r="Q348" s="129" t="s">
        <v>517</v>
      </c>
      <c r="R348" s="129" t="s">
        <v>518</v>
      </c>
      <c r="S348" s="152">
        <v>0.995</v>
      </c>
      <c r="T348" s="129" t="s">
        <v>232</v>
      </c>
      <c r="U348" s="129">
        <v>2</v>
      </c>
      <c r="V348" s="129" t="s">
        <v>233</v>
      </c>
      <c r="W348" s="129">
        <v>18</v>
      </c>
      <c r="X348" s="129" t="s">
        <v>493</v>
      </c>
      <c r="Y348" s="129" t="s">
        <v>232</v>
      </c>
      <c r="Z348" s="129" t="s">
        <v>494</v>
      </c>
      <c r="AA348" s="129" t="s">
        <v>232</v>
      </c>
      <c r="AB348" s="222"/>
      <c r="AC348" s="129" t="s">
        <v>237</v>
      </c>
      <c r="AD348" s="225" t="s">
        <v>261</v>
      </c>
      <c r="AE348" s="194" t="s">
        <v>510</v>
      </c>
      <c r="AF348" s="228" t="s">
        <v>496</v>
      </c>
      <c r="AG348" s="129" t="s">
        <v>493</v>
      </c>
      <c r="AH348" s="129" t="s">
        <v>232</v>
      </c>
    </row>
    <row r="349" spans="1:34" ht="163" x14ac:dyDescent="0.25">
      <c r="A349" s="138" t="s">
        <v>125</v>
      </c>
      <c r="B349" s="139" t="s">
        <v>126</v>
      </c>
      <c r="C349" s="139" t="s">
        <v>489</v>
      </c>
      <c r="D349" s="139" t="s">
        <v>3874</v>
      </c>
      <c r="E349" s="139" t="s">
        <v>522</v>
      </c>
      <c r="F349" s="139" t="s">
        <v>522</v>
      </c>
      <c r="G349" s="139" t="s">
        <v>523</v>
      </c>
      <c r="H349" s="139" t="s">
        <v>524</v>
      </c>
      <c r="I349" s="139" t="s">
        <v>186</v>
      </c>
      <c r="J349" s="140">
        <v>7198.93</v>
      </c>
      <c r="K349" s="140">
        <v>6838.98</v>
      </c>
      <c r="L349" s="208">
        <v>0.05</v>
      </c>
      <c r="M349" s="139" t="s">
        <v>454</v>
      </c>
      <c r="N349" s="129">
        <v>55</v>
      </c>
      <c r="O349" s="129" t="s">
        <v>362</v>
      </c>
      <c r="P349" s="129" t="s">
        <v>205</v>
      </c>
      <c r="Q349" s="129">
        <v>7.2</v>
      </c>
      <c r="R349" s="129">
        <v>30</v>
      </c>
      <c r="S349" s="152">
        <v>0.99</v>
      </c>
      <c r="T349" s="129" t="s">
        <v>525</v>
      </c>
      <c r="U349" s="129">
        <v>2</v>
      </c>
      <c r="V349" s="129" t="s">
        <v>233</v>
      </c>
      <c r="W349" s="129">
        <v>18</v>
      </c>
      <c r="X349" s="129" t="s">
        <v>526</v>
      </c>
      <c r="Y349" s="129" t="s">
        <v>232</v>
      </c>
      <c r="Z349" s="129" t="s">
        <v>494</v>
      </c>
      <c r="AA349" s="129" t="s">
        <v>232</v>
      </c>
      <c r="AB349" s="222"/>
      <c r="AC349" s="129" t="s">
        <v>237</v>
      </c>
      <c r="AD349" s="225" t="s">
        <v>238</v>
      </c>
      <c r="AE349" s="194" t="s">
        <v>527</v>
      </c>
      <c r="AF349" s="228" t="s">
        <v>496</v>
      </c>
      <c r="AG349" s="129" t="s">
        <v>526</v>
      </c>
      <c r="AH349" s="129" t="s">
        <v>232</v>
      </c>
    </row>
    <row r="350" spans="1:34" ht="163" x14ac:dyDescent="0.25">
      <c r="A350" s="138" t="s">
        <v>125</v>
      </c>
      <c r="B350" s="139" t="s">
        <v>126</v>
      </c>
      <c r="C350" s="139" t="s">
        <v>489</v>
      </c>
      <c r="D350" s="139" t="s">
        <v>3874</v>
      </c>
      <c r="E350" s="139" t="s">
        <v>528</v>
      </c>
      <c r="F350" s="139" t="s">
        <v>528</v>
      </c>
      <c r="G350" s="139" t="s">
        <v>529</v>
      </c>
      <c r="H350" s="198" t="s">
        <v>530</v>
      </c>
      <c r="I350" s="139" t="s">
        <v>186</v>
      </c>
      <c r="J350" s="140">
        <v>7198.93</v>
      </c>
      <c r="K350" s="140">
        <v>6838.98</v>
      </c>
      <c r="L350" s="208">
        <v>0.05</v>
      </c>
      <c r="M350" s="139" t="s">
        <v>454</v>
      </c>
      <c r="N350" s="129">
        <v>55</v>
      </c>
      <c r="O350" s="129" t="s">
        <v>362</v>
      </c>
      <c r="P350" s="129" t="s">
        <v>205</v>
      </c>
      <c r="Q350" s="129">
        <v>7.2</v>
      </c>
      <c r="R350" s="129">
        <v>30</v>
      </c>
      <c r="S350" s="152">
        <v>0.99</v>
      </c>
      <c r="T350" s="129" t="s">
        <v>525</v>
      </c>
      <c r="U350" s="129">
        <v>2</v>
      </c>
      <c r="V350" s="129" t="s">
        <v>233</v>
      </c>
      <c r="W350" s="129">
        <v>18</v>
      </c>
      <c r="X350" s="129" t="s">
        <v>526</v>
      </c>
      <c r="Y350" s="129" t="s">
        <v>232</v>
      </c>
      <c r="Z350" s="129" t="s">
        <v>494</v>
      </c>
      <c r="AA350" s="129" t="s">
        <v>232</v>
      </c>
      <c r="AB350" s="222"/>
      <c r="AC350" s="129" t="s">
        <v>237</v>
      </c>
      <c r="AD350" s="225" t="s">
        <v>238</v>
      </c>
      <c r="AE350" s="194" t="s">
        <v>527</v>
      </c>
      <c r="AF350" s="228" t="s">
        <v>496</v>
      </c>
      <c r="AG350" s="129" t="s">
        <v>526</v>
      </c>
      <c r="AH350" s="129" t="s">
        <v>232</v>
      </c>
    </row>
    <row r="351" spans="1:34" ht="175.5" x14ac:dyDescent="0.25">
      <c r="A351" s="138" t="s">
        <v>146</v>
      </c>
      <c r="B351" s="139" t="s">
        <v>147</v>
      </c>
      <c r="C351" s="139" t="s">
        <v>601</v>
      </c>
      <c r="D351" s="139" t="s">
        <v>3877</v>
      </c>
      <c r="E351" s="139" t="s">
        <v>602</v>
      </c>
      <c r="F351" s="139" t="s">
        <v>199</v>
      </c>
      <c r="G351" s="139" t="s">
        <v>603</v>
      </c>
      <c r="H351" s="139" t="s">
        <v>604</v>
      </c>
      <c r="I351" s="139" t="s">
        <v>186</v>
      </c>
      <c r="J351" s="140">
        <v>2050.98</v>
      </c>
      <c r="K351" s="140">
        <v>2050.98</v>
      </c>
      <c r="L351" s="208">
        <v>0</v>
      </c>
      <c r="M351" s="139" t="s">
        <v>605</v>
      </c>
      <c r="N351" s="129" t="s">
        <v>606</v>
      </c>
      <c r="O351" s="129" t="s">
        <v>607</v>
      </c>
      <c r="P351" s="129" t="s">
        <v>229</v>
      </c>
      <c r="Q351" s="129">
        <v>11.5</v>
      </c>
      <c r="R351" s="129" t="s">
        <v>608</v>
      </c>
      <c r="S351" s="129">
        <v>99</v>
      </c>
      <c r="T351" s="129" t="s">
        <v>237</v>
      </c>
      <c r="U351" s="129">
        <v>1</v>
      </c>
      <c r="V351" s="129" t="s">
        <v>233</v>
      </c>
      <c r="W351" s="129">
        <v>25</v>
      </c>
      <c r="X351" s="129" t="s">
        <v>609</v>
      </c>
      <c r="Y351" s="129" t="s">
        <v>232</v>
      </c>
      <c r="Z351" s="129" t="s">
        <v>235</v>
      </c>
      <c r="AA351" s="129" t="s">
        <v>232</v>
      </c>
      <c r="AB351" s="222"/>
      <c r="AC351" s="129" t="s">
        <v>237</v>
      </c>
      <c r="AD351" s="225" t="s">
        <v>261</v>
      </c>
      <c r="AE351" s="194" t="s">
        <v>610</v>
      </c>
      <c r="AF351" s="228" t="s">
        <v>611</v>
      </c>
      <c r="AG351" s="129" t="s">
        <v>612</v>
      </c>
      <c r="AH351" s="129" t="s">
        <v>613</v>
      </c>
    </row>
    <row r="352" spans="1:34" ht="175.5" x14ac:dyDescent="0.25">
      <c r="A352" s="138" t="s">
        <v>146</v>
      </c>
      <c r="B352" s="139" t="s">
        <v>147</v>
      </c>
      <c r="C352" s="139" t="s">
        <v>601</v>
      </c>
      <c r="D352" s="139" t="s">
        <v>3877</v>
      </c>
      <c r="E352" s="139" t="s">
        <v>614</v>
      </c>
      <c r="F352" s="139" t="s">
        <v>199</v>
      </c>
      <c r="G352" s="139" t="s">
        <v>615</v>
      </c>
      <c r="H352" s="139" t="s">
        <v>616</v>
      </c>
      <c r="I352" s="139" t="s">
        <v>186</v>
      </c>
      <c r="J352" s="140">
        <v>1665.81</v>
      </c>
      <c r="K352" s="140">
        <v>1665.81</v>
      </c>
      <c r="L352" s="208">
        <v>0</v>
      </c>
      <c r="M352" s="139" t="s">
        <v>605</v>
      </c>
      <c r="N352" s="129" t="s">
        <v>606</v>
      </c>
      <c r="O352" s="129" t="s">
        <v>607</v>
      </c>
      <c r="P352" s="129" t="s">
        <v>229</v>
      </c>
      <c r="Q352" s="129">
        <v>11.5</v>
      </c>
      <c r="R352" s="129" t="s">
        <v>608</v>
      </c>
      <c r="S352" s="129">
        <v>99</v>
      </c>
      <c r="T352" s="129" t="s">
        <v>237</v>
      </c>
      <c r="U352" s="129">
        <v>1</v>
      </c>
      <c r="V352" s="129" t="s">
        <v>233</v>
      </c>
      <c r="W352" s="129">
        <v>25</v>
      </c>
      <c r="X352" s="129" t="s">
        <v>609</v>
      </c>
      <c r="Y352" s="129" t="s">
        <v>232</v>
      </c>
      <c r="Z352" s="129" t="s">
        <v>235</v>
      </c>
      <c r="AA352" s="129" t="s">
        <v>232</v>
      </c>
      <c r="AB352" s="222"/>
      <c r="AC352" s="129" t="s">
        <v>237</v>
      </c>
      <c r="AD352" s="225" t="s">
        <v>261</v>
      </c>
      <c r="AE352" s="194" t="s">
        <v>610</v>
      </c>
      <c r="AF352" s="228" t="s">
        <v>611</v>
      </c>
      <c r="AG352" s="129" t="s">
        <v>612</v>
      </c>
      <c r="AH352" s="129" t="s">
        <v>613</v>
      </c>
    </row>
    <row r="353" spans="1:34" ht="25.5" x14ac:dyDescent="0.25">
      <c r="A353" s="138" t="s">
        <v>156</v>
      </c>
      <c r="B353" s="139" t="s">
        <v>157</v>
      </c>
      <c r="C353" s="139" t="s">
        <v>252</v>
      </c>
      <c r="D353" s="139" t="s">
        <v>3878</v>
      </c>
      <c r="E353" s="139" t="s">
        <v>253</v>
      </c>
      <c r="F353" s="139" t="s">
        <v>199</v>
      </c>
      <c r="G353" s="139" t="s">
        <v>253</v>
      </c>
      <c r="H353" s="129" t="s">
        <v>617</v>
      </c>
      <c r="I353" s="139" t="s">
        <v>186</v>
      </c>
      <c r="J353" s="153">
        <v>1890.88</v>
      </c>
      <c r="K353" s="154">
        <f>J353*0.99</f>
        <v>1871.9712000000002</v>
      </c>
      <c r="L353" s="209">
        <v>0.01</v>
      </c>
      <c r="M353" s="147" t="s">
        <v>199</v>
      </c>
      <c r="N353" s="129">
        <v>15</v>
      </c>
      <c r="O353" s="129" t="s">
        <v>618</v>
      </c>
      <c r="P353" s="129" t="s">
        <v>229</v>
      </c>
      <c r="Q353" s="129" t="s">
        <v>619</v>
      </c>
      <c r="R353" s="129">
        <v>208</v>
      </c>
      <c r="S353" s="129" t="s">
        <v>199</v>
      </c>
      <c r="T353" s="129" t="s">
        <v>232</v>
      </c>
      <c r="U353" s="129">
        <v>1</v>
      </c>
      <c r="V353" s="129" t="s">
        <v>233</v>
      </c>
      <c r="W353" s="129">
        <v>18</v>
      </c>
      <c r="X353" s="129" t="s">
        <v>620</v>
      </c>
      <c r="Y353" s="129" t="s">
        <v>232</v>
      </c>
      <c r="Z353" s="129" t="s">
        <v>621</v>
      </c>
      <c r="AA353" s="129" t="s">
        <v>232</v>
      </c>
      <c r="AB353" s="222" t="s">
        <v>232</v>
      </c>
      <c r="AC353" s="129" t="s">
        <v>237</v>
      </c>
      <c r="AD353" s="225" t="s">
        <v>261</v>
      </c>
      <c r="AE353" s="194" t="s">
        <v>360</v>
      </c>
      <c r="AF353" s="228" t="s">
        <v>622</v>
      </c>
      <c r="AG353" s="129" t="s">
        <v>620</v>
      </c>
      <c r="AH353" s="129" t="s">
        <v>241</v>
      </c>
    </row>
    <row r="354" spans="1:34" ht="25.5" x14ac:dyDescent="0.25">
      <c r="A354" s="138" t="s">
        <v>156</v>
      </c>
      <c r="B354" s="139" t="s">
        <v>157</v>
      </c>
      <c r="C354" s="139" t="s">
        <v>252</v>
      </c>
      <c r="D354" s="139" t="s">
        <v>3878</v>
      </c>
      <c r="E354" s="139" t="s">
        <v>265</v>
      </c>
      <c r="F354" s="139" t="s">
        <v>199</v>
      </c>
      <c r="G354" s="139" t="s">
        <v>265</v>
      </c>
      <c r="H354" s="197" t="s">
        <v>623</v>
      </c>
      <c r="I354" s="139" t="s">
        <v>186</v>
      </c>
      <c r="J354" s="153">
        <v>3312.75</v>
      </c>
      <c r="K354" s="154">
        <f>J354*0.99</f>
        <v>3279.6224999999999</v>
      </c>
      <c r="L354" s="209">
        <v>0.01</v>
      </c>
      <c r="M354" s="147" t="s">
        <v>199</v>
      </c>
      <c r="N354" s="129">
        <v>15</v>
      </c>
      <c r="O354" s="129" t="s">
        <v>618</v>
      </c>
      <c r="P354" s="129" t="s">
        <v>229</v>
      </c>
      <c r="Q354" s="129" t="s">
        <v>619</v>
      </c>
      <c r="R354" s="129">
        <v>208</v>
      </c>
      <c r="S354" s="129" t="s">
        <v>199</v>
      </c>
      <c r="T354" s="129" t="s">
        <v>232</v>
      </c>
      <c r="U354" s="129">
        <v>1</v>
      </c>
      <c r="V354" s="129" t="s">
        <v>233</v>
      </c>
      <c r="W354" s="129">
        <v>18</v>
      </c>
      <c r="X354" s="129" t="s">
        <v>620</v>
      </c>
      <c r="Y354" s="129" t="s">
        <v>232</v>
      </c>
      <c r="Z354" s="129" t="s">
        <v>621</v>
      </c>
      <c r="AA354" s="129" t="s">
        <v>232</v>
      </c>
      <c r="AB354" s="222" t="s">
        <v>232</v>
      </c>
      <c r="AC354" s="129" t="s">
        <v>237</v>
      </c>
      <c r="AD354" s="225" t="s">
        <v>261</v>
      </c>
      <c r="AE354" s="194" t="s">
        <v>360</v>
      </c>
      <c r="AF354" s="228" t="s">
        <v>622</v>
      </c>
      <c r="AG354" s="129" t="s">
        <v>620</v>
      </c>
      <c r="AH354" s="129" t="s">
        <v>241</v>
      </c>
    </row>
    <row r="355" spans="1:34" ht="25.5" x14ac:dyDescent="0.25">
      <c r="A355" s="138" t="s">
        <v>156</v>
      </c>
      <c r="B355" s="139" t="s">
        <v>157</v>
      </c>
      <c r="C355" s="139" t="s">
        <v>252</v>
      </c>
      <c r="D355" s="139" t="s">
        <v>3878</v>
      </c>
      <c r="E355" s="139" t="s">
        <v>267</v>
      </c>
      <c r="F355" s="139" t="s">
        <v>199</v>
      </c>
      <c r="G355" s="139" t="s">
        <v>624</v>
      </c>
      <c r="H355" s="129" t="s">
        <v>625</v>
      </c>
      <c r="I355" s="139" t="s">
        <v>186</v>
      </c>
      <c r="J355" s="153">
        <v>2183.0700000000002</v>
      </c>
      <c r="K355" s="154">
        <f>J355*0.99</f>
        <v>2161.2393000000002</v>
      </c>
      <c r="L355" s="209">
        <v>0.01</v>
      </c>
      <c r="M355" s="147" t="s">
        <v>199</v>
      </c>
      <c r="N355" s="129">
        <v>15</v>
      </c>
      <c r="O355" s="129" t="s">
        <v>618</v>
      </c>
      <c r="P355" s="129" t="s">
        <v>229</v>
      </c>
      <c r="Q355" s="129" t="s">
        <v>619</v>
      </c>
      <c r="R355" s="129">
        <v>208</v>
      </c>
      <c r="S355" s="129" t="s">
        <v>199</v>
      </c>
      <c r="T355" s="129" t="s">
        <v>232</v>
      </c>
      <c r="U355" s="129">
        <v>1</v>
      </c>
      <c r="V355" s="129" t="s">
        <v>233</v>
      </c>
      <c r="W355" s="129">
        <v>18</v>
      </c>
      <c r="X355" s="129" t="s">
        <v>620</v>
      </c>
      <c r="Y355" s="129" t="s">
        <v>232</v>
      </c>
      <c r="Z355" s="129" t="s">
        <v>621</v>
      </c>
      <c r="AA355" s="129" t="s">
        <v>232</v>
      </c>
      <c r="AB355" s="222" t="s">
        <v>232</v>
      </c>
      <c r="AC355" s="129" t="s">
        <v>237</v>
      </c>
      <c r="AD355" s="225" t="s">
        <v>238</v>
      </c>
      <c r="AE355" s="194" t="s">
        <v>360</v>
      </c>
      <c r="AF355" s="228" t="s">
        <v>622</v>
      </c>
      <c r="AG355" s="129" t="s">
        <v>620</v>
      </c>
      <c r="AH355" s="129" t="s">
        <v>241</v>
      </c>
    </row>
    <row r="356" spans="1:34" ht="25.5" x14ac:dyDescent="0.25">
      <c r="A356" s="138" t="s">
        <v>156</v>
      </c>
      <c r="B356" s="139" t="s">
        <v>157</v>
      </c>
      <c r="C356" s="139" t="s">
        <v>252</v>
      </c>
      <c r="D356" s="139" t="s">
        <v>3878</v>
      </c>
      <c r="E356" s="139" t="s">
        <v>272</v>
      </c>
      <c r="F356" s="139" t="s">
        <v>199</v>
      </c>
      <c r="G356" s="139" t="s">
        <v>272</v>
      </c>
      <c r="H356" s="129" t="s">
        <v>626</v>
      </c>
      <c r="I356" s="139" t="s">
        <v>186</v>
      </c>
      <c r="J356" s="153">
        <v>3939.75</v>
      </c>
      <c r="K356" s="154">
        <f>J356*0.99</f>
        <v>3900.3525</v>
      </c>
      <c r="L356" s="209">
        <v>0.01</v>
      </c>
      <c r="M356" s="147" t="s">
        <v>199</v>
      </c>
      <c r="N356" s="129">
        <v>15</v>
      </c>
      <c r="O356" s="129" t="s">
        <v>618</v>
      </c>
      <c r="P356" s="129" t="s">
        <v>229</v>
      </c>
      <c r="Q356" s="129" t="s">
        <v>619</v>
      </c>
      <c r="R356" s="129">
        <v>208</v>
      </c>
      <c r="S356" s="129" t="s">
        <v>199</v>
      </c>
      <c r="T356" s="129" t="s">
        <v>232</v>
      </c>
      <c r="U356" s="129">
        <v>1</v>
      </c>
      <c r="V356" s="129" t="s">
        <v>233</v>
      </c>
      <c r="W356" s="129">
        <v>18</v>
      </c>
      <c r="X356" s="129" t="s">
        <v>620</v>
      </c>
      <c r="Y356" s="129" t="s">
        <v>232</v>
      </c>
      <c r="Z356" s="129" t="s">
        <v>621</v>
      </c>
      <c r="AA356" s="129" t="s">
        <v>232</v>
      </c>
      <c r="AB356" s="222" t="s">
        <v>232</v>
      </c>
      <c r="AC356" s="129" t="s">
        <v>237</v>
      </c>
      <c r="AD356" s="225" t="s">
        <v>238</v>
      </c>
      <c r="AE356" s="194" t="s">
        <v>360</v>
      </c>
      <c r="AF356" s="228" t="s">
        <v>622</v>
      </c>
      <c r="AG356" s="129" t="s">
        <v>620</v>
      </c>
      <c r="AH356" s="129" t="s">
        <v>241</v>
      </c>
    </row>
    <row r="357" spans="1:34" ht="25.5" x14ac:dyDescent="0.25">
      <c r="A357" s="138" t="s">
        <v>156</v>
      </c>
      <c r="B357" s="139" t="s">
        <v>157</v>
      </c>
      <c r="C357" s="139" t="s">
        <v>252</v>
      </c>
      <c r="D357" s="139" t="s">
        <v>3878</v>
      </c>
      <c r="E357" s="139" t="s">
        <v>274</v>
      </c>
      <c r="F357" s="139" t="s">
        <v>199</v>
      </c>
      <c r="G357" s="139" t="s">
        <v>274</v>
      </c>
      <c r="H357" s="129" t="s">
        <v>627</v>
      </c>
      <c r="I357" s="139" t="s">
        <v>186</v>
      </c>
      <c r="J357" s="153">
        <v>5855.31</v>
      </c>
      <c r="K357" s="154">
        <f>J357*0.99</f>
        <v>5796.7569000000003</v>
      </c>
      <c r="L357" s="209">
        <v>0.01</v>
      </c>
      <c r="M357" s="147" t="s">
        <v>199</v>
      </c>
      <c r="N357" s="129">
        <v>15</v>
      </c>
      <c r="O357" s="129" t="s">
        <v>618</v>
      </c>
      <c r="P357" s="129" t="s">
        <v>229</v>
      </c>
      <c r="Q357" s="129" t="s">
        <v>619</v>
      </c>
      <c r="R357" s="129">
        <v>208</v>
      </c>
      <c r="S357" s="129" t="s">
        <v>199</v>
      </c>
      <c r="T357" s="129" t="s">
        <v>232</v>
      </c>
      <c r="U357" s="129">
        <v>2</v>
      </c>
      <c r="V357" s="129" t="s">
        <v>233</v>
      </c>
      <c r="W357" s="129">
        <v>18</v>
      </c>
      <c r="X357" s="129" t="s">
        <v>620</v>
      </c>
      <c r="Y357" s="129" t="s">
        <v>232</v>
      </c>
      <c r="Z357" s="129" t="s">
        <v>621</v>
      </c>
      <c r="AA357" s="129" t="s">
        <v>232</v>
      </c>
      <c r="AB357" s="222" t="s">
        <v>232</v>
      </c>
      <c r="AC357" s="129" t="s">
        <v>237</v>
      </c>
      <c r="AD357" s="225" t="s">
        <v>238</v>
      </c>
      <c r="AE357" s="194" t="s">
        <v>360</v>
      </c>
      <c r="AF357" s="228" t="s">
        <v>622</v>
      </c>
      <c r="AG357" s="129" t="s">
        <v>620</v>
      </c>
      <c r="AH357" s="129" t="s">
        <v>241</v>
      </c>
    </row>
    <row r="358" spans="1:34" ht="25.5" x14ac:dyDescent="0.25">
      <c r="A358" s="138" t="s">
        <v>156</v>
      </c>
      <c r="B358" s="139" t="s">
        <v>157</v>
      </c>
      <c r="C358" s="139" t="s">
        <v>252</v>
      </c>
      <c r="D358" s="139" t="s">
        <v>3878</v>
      </c>
      <c r="E358" s="139" t="s">
        <v>628</v>
      </c>
      <c r="F358" s="139" t="s">
        <v>199</v>
      </c>
      <c r="G358" s="139" t="s">
        <v>629</v>
      </c>
      <c r="H358" s="129" t="s">
        <v>630</v>
      </c>
      <c r="I358" s="139" t="s">
        <v>186</v>
      </c>
      <c r="J358" s="153">
        <v>3898.92</v>
      </c>
      <c r="K358" s="154">
        <f>J358*0.99</f>
        <v>3859.9308000000001</v>
      </c>
      <c r="L358" s="209">
        <v>0.01</v>
      </c>
      <c r="M358" s="147" t="s">
        <v>199</v>
      </c>
      <c r="N358" s="129">
        <v>15</v>
      </c>
      <c r="O358" s="129" t="s">
        <v>618</v>
      </c>
      <c r="P358" s="129" t="s">
        <v>229</v>
      </c>
      <c r="Q358" s="129" t="s">
        <v>619</v>
      </c>
      <c r="R358" s="129">
        <v>208</v>
      </c>
      <c r="S358" s="129" t="s">
        <v>199</v>
      </c>
      <c r="T358" s="129" t="s">
        <v>232</v>
      </c>
      <c r="U358" s="129">
        <v>2</v>
      </c>
      <c r="V358" s="129" t="s">
        <v>233</v>
      </c>
      <c r="W358" s="129">
        <v>18</v>
      </c>
      <c r="X358" s="129" t="s">
        <v>620</v>
      </c>
      <c r="Y358" s="129" t="s">
        <v>232</v>
      </c>
      <c r="Z358" s="129" t="s">
        <v>621</v>
      </c>
      <c r="AA358" s="129" t="s">
        <v>232</v>
      </c>
      <c r="AB358" s="222" t="s">
        <v>232</v>
      </c>
      <c r="AC358" s="129" t="s">
        <v>237</v>
      </c>
      <c r="AD358" s="225" t="s">
        <v>238</v>
      </c>
      <c r="AE358" s="194" t="s">
        <v>360</v>
      </c>
      <c r="AF358" s="228" t="s">
        <v>622</v>
      </c>
      <c r="AG358" s="129" t="s">
        <v>620</v>
      </c>
      <c r="AH358" s="129" t="s">
        <v>241</v>
      </c>
    </row>
    <row r="359" spans="1:34" ht="25.5" x14ac:dyDescent="0.25">
      <c r="A359" s="138" t="s">
        <v>156</v>
      </c>
      <c r="B359" s="139" t="s">
        <v>157</v>
      </c>
      <c r="C359" s="139" t="s">
        <v>252</v>
      </c>
      <c r="D359" s="139" t="s">
        <v>3878</v>
      </c>
      <c r="E359" s="139" t="s">
        <v>277</v>
      </c>
      <c r="F359" s="139" t="s">
        <v>199</v>
      </c>
      <c r="G359" s="139" t="s">
        <v>277</v>
      </c>
      <c r="H359" s="129" t="s">
        <v>631</v>
      </c>
      <c r="I359" s="139" t="s">
        <v>186</v>
      </c>
      <c r="J359" s="153">
        <v>1955.06</v>
      </c>
      <c r="K359" s="154">
        <f>J359*0.99</f>
        <v>1935.5093999999999</v>
      </c>
      <c r="L359" s="209">
        <v>0.01</v>
      </c>
      <c r="M359" s="147" t="s">
        <v>199</v>
      </c>
      <c r="N359" s="129">
        <v>15</v>
      </c>
      <c r="O359" s="129" t="s">
        <v>618</v>
      </c>
      <c r="P359" s="129" t="s">
        <v>229</v>
      </c>
      <c r="Q359" s="129" t="s">
        <v>619</v>
      </c>
      <c r="R359" s="129">
        <v>208</v>
      </c>
      <c r="S359" s="129" t="s">
        <v>199</v>
      </c>
      <c r="T359" s="129" t="s">
        <v>232</v>
      </c>
      <c r="U359" s="129">
        <v>1</v>
      </c>
      <c r="V359" s="129" t="s">
        <v>233</v>
      </c>
      <c r="W359" s="129">
        <v>23</v>
      </c>
      <c r="X359" s="129" t="s">
        <v>620</v>
      </c>
      <c r="Y359" s="129" t="s">
        <v>232</v>
      </c>
      <c r="Z359" s="129" t="s">
        <v>621</v>
      </c>
      <c r="AA359" s="129" t="s">
        <v>232</v>
      </c>
      <c r="AB359" s="222" t="s">
        <v>232</v>
      </c>
      <c r="AC359" s="129" t="s">
        <v>237</v>
      </c>
      <c r="AD359" s="225" t="s">
        <v>261</v>
      </c>
      <c r="AE359" s="194" t="s">
        <v>360</v>
      </c>
      <c r="AF359" s="228" t="s">
        <v>622</v>
      </c>
      <c r="AG359" s="129" t="s">
        <v>620</v>
      </c>
      <c r="AH359" s="129" t="s">
        <v>241</v>
      </c>
    </row>
    <row r="360" spans="1:34" ht="25.5" x14ac:dyDescent="0.25">
      <c r="A360" s="138" t="s">
        <v>156</v>
      </c>
      <c r="B360" s="139" t="s">
        <v>157</v>
      </c>
      <c r="C360" s="139" t="s">
        <v>252</v>
      </c>
      <c r="D360" s="139" t="s">
        <v>3878</v>
      </c>
      <c r="E360" s="139" t="s">
        <v>279</v>
      </c>
      <c r="F360" s="139" t="s">
        <v>199</v>
      </c>
      <c r="G360" s="139" t="s">
        <v>279</v>
      </c>
      <c r="H360" s="197" t="s">
        <v>632</v>
      </c>
      <c r="I360" s="139" t="s">
        <v>186</v>
      </c>
      <c r="J360" s="153">
        <v>4127.3599999999997</v>
      </c>
      <c r="K360" s="154">
        <f>J360*0.99</f>
        <v>4086.0863999999997</v>
      </c>
      <c r="L360" s="209">
        <v>0.01</v>
      </c>
      <c r="M360" s="147" t="s">
        <v>199</v>
      </c>
      <c r="N360" s="129">
        <v>15</v>
      </c>
      <c r="O360" s="129" t="s">
        <v>618</v>
      </c>
      <c r="P360" s="129" t="s">
        <v>229</v>
      </c>
      <c r="Q360" s="129" t="s">
        <v>619</v>
      </c>
      <c r="R360" s="129">
        <v>208</v>
      </c>
      <c r="S360" s="129" t="s">
        <v>199</v>
      </c>
      <c r="T360" s="129" t="s">
        <v>232</v>
      </c>
      <c r="U360" s="129">
        <v>1</v>
      </c>
      <c r="V360" s="129" t="s">
        <v>233</v>
      </c>
      <c r="W360" s="129">
        <v>23</v>
      </c>
      <c r="X360" s="129" t="s">
        <v>620</v>
      </c>
      <c r="Y360" s="129" t="s">
        <v>232</v>
      </c>
      <c r="Z360" s="129" t="s">
        <v>621</v>
      </c>
      <c r="AA360" s="129" t="s">
        <v>232</v>
      </c>
      <c r="AB360" s="222" t="s">
        <v>232</v>
      </c>
      <c r="AC360" s="129" t="s">
        <v>237</v>
      </c>
      <c r="AD360" s="225" t="s">
        <v>261</v>
      </c>
      <c r="AE360" s="194" t="s">
        <v>360</v>
      </c>
      <c r="AF360" s="228" t="s">
        <v>622</v>
      </c>
      <c r="AG360" s="129" t="s">
        <v>620</v>
      </c>
      <c r="AH360" s="129" t="s">
        <v>241</v>
      </c>
    </row>
    <row r="361" spans="1:34" ht="25.5" x14ac:dyDescent="0.25">
      <c r="A361" s="138" t="s">
        <v>156</v>
      </c>
      <c r="B361" s="139" t="s">
        <v>157</v>
      </c>
      <c r="C361" s="139" t="s">
        <v>252</v>
      </c>
      <c r="D361" s="139" t="s">
        <v>3878</v>
      </c>
      <c r="E361" s="139" t="s">
        <v>633</v>
      </c>
      <c r="F361" s="139" t="s">
        <v>199</v>
      </c>
      <c r="G361" s="139" t="s">
        <v>633</v>
      </c>
      <c r="H361" s="129" t="s">
        <v>634</v>
      </c>
      <c r="I361" s="139" t="s">
        <v>186</v>
      </c>
      <c r="J361" s="153">
        <v>2230.4299999999998</v>
      </c>
      <c r="K361" s="154">
        <f>J361*0.99</f>
        <v>2208.1256999999996</v>
      </c>
      <c r="L361" s="209">
        <v>0.01</v>
      </c>
      <c r="M361" s="147" t="s">
        <v>199</v>
      </c>
      <c r="N361" s="129">
        <v>15</v>
      </c>
      <c r="O361" s="129" t="s">
        <v>618</v>
      </c>
      <c r="P361" s="129" t="s">
        <v>229</v>
      </c>
      <c r="Q361" s="129" t="s">
        <v>619</v>
      </c>
      <c r="R361" s="129">
        <v>208</v>
      </c>
      <c r="S361" s="129" t="s">
        <v>199</v>
      </c>
      <c r="T361" s="129" t="s">
        <v>232</v>
      </c>
      <c r="U361" s="129">
        <v>1</v>
      </c>
      <c r="V361" s="129" t="s">
        <v>233</v>
      </c>
      <c r="W361" s="129">
        <v>23</v>
      </c>
      <c r="X361" s="129" t="s">
        <v>620</v>
      </c>
      <c r="Y361" s="129" t="s">
        <v>232</v>
      </c>
      <c r="Z361" s="129" t="s">
        <v>621</v>
      </c>
      <c r="AA361" s="129" t="s">
        <v>232</v>
      </c>
      <c r="AB361" s="222" t="s">
        <v>232</v>
      </c>
      <c r="AC361" s="129" t="s">
        <v>237</v>
      </c>
      <c r="AD361" s="225" t="s">
        <v>238</v>
      </c>
      <c r="AE361" s="194" t="s">
        <v>360</v>
      </c>
      <c r="AF361" s="228" t="s">
        <v>622</v>
      </c>
      <c r="AG361" s="129" t="s">
        <v>620</v>
      </c>
      <c r="AH361" s="129" t="s">
        <v>241</v>
      </c>
    </row>
    <row r="362" spans="1:34" ht="25.5" x14ac:dyDescent="0.25">
      <c r="A362" s="138" t="s">
        <v>156</v>
      </c>
      <c r="B362" s="139" t="s">
        <v>157</v>
      </c>
      <c r="C362" s="139" t="s">
        <v>252</v>
      </c>
      <c r="D362" s="139" t="s">
        <v>3878</v>
      </c>
      <c r="E362" s="139" t="s">
        <v>283</v>
      </c>
      <c r="F362" s="139" t="s">
        <v>199</v>
      </c>
      <c r="G362" s="139" t="s">
        <v>283</v>
      </c>
      <c r="H362" s="129" t="s">
        <v>635</v>
      </c>
      <c r="I362" s="139" t="s">
        <v>186</v>
      </c>
      <c r="J362" s="153">
        <v>4754.3599999999997</v>
      </c>
      <c r="K362" s="154">
        <f>J362*0.99</f>
        <v>4706.8163999999997</v>
      </c>
      <c r="L362" s="209">
        <v>0.01</v>
      </c>
      <c r="M362" s="147" t="s">
        <v>199</v>
      </c>
      <c r="N362" s="129">
        <v>15</v>
      </c>
      <c r="O362" s="129" t="s">
        <v>618</v>
      </c>
      <c r="P362" s="129" t="s">
        <v>229</v>
      </c>
      <c r="Q362" s="129" t="s">
        <v>619</v>
      </c>
      <c r="R362" s="129">
        <v>208</v>
      </c>
      <c r="S362" s="129" t="s">
        <v>199</v>
      </c>
      <c r="T362" s="129" t="s">
        <v>232</v>
      </c>
      <c r="U362" s="129">
        <v>1</v>
      </c>
      <c r="V362" s="129" t="s">
        <v>233</v>
      </c>
      <c r="W362" s="129">
        <v>23</v>
      </c>
      <c r="X362" s="129" t="s">
        <v>620</v>
      </c>
      <c r="Y362" s="129" t="s">
        <v>232</v>
      </c>
      <c r="Z362" s="129" t="s">
        <v>621</v>
      </c>
      <c r="AA362" s="129" t="s">
        <v>232</v>
      </c>
      <c r="AB362" s="222" t="s">
        <v>232</v>
      </c>
      <c r="AC362" s="129" t="s">
        <v>237</v>
      </c>
      <c r="AD362" s="225" t="s">
        <v>238</v>
      </c>
      <c r="AE362" s="194" t="s">
        <v>360</v>
      </c>
      <c r="AF362" s="228" t="s">
        <v>622</v>
      </c>
      <c r="AG362" s="129" t="s">
        <v>620</v>
      </c>
      <c r="AH362" s="129" t="s">
        <v>241</v>
      </c>
    </row>
    <row r="363" spans="1:34" ht="25.5" x14ac:dyDescent="0.25">
      <c r="A363" s="138" t="s">
        <v>156</v>
      </c>
      <c r="B363" s="139" t="s">
        <v>157</v>
      </c>
      <c r="C363" s="139" t="s">
        <v>252</v>
      </c>
      <c r="D363" s="139" t="s">
        <v>3878</v>
      </c>
      <c r="E363" s="139" t="s">
        <v>285</v>
      </c>
      <c r="F363" s="139" t="s">
        <v>199</v>
      </c>
      <c r="G363" s="139" t="s">
        <v>285</v>
      </c>
      <c r="H363" s="129" t="s">
        <v>636</v>
      </c>
      <c r="I363" s="139" t="s">
        <v>186</v>
      </c>
      <c r="J363" s="153">
        <v>6743.98</v>
      </c>
      <c r="K363" s="154">
        <f>J363*0.99</f>
        <v>6676.5401999999995</v>
      </c>
      <c r="L363" s="209">
        <v>0.01</v>
      </c>
      <c r="M363" s="147" t="s">
        <v>199</v>
      </c>
      <c r="N363" s="129">
        <v>15</v>
      </c>
      <c r="O363" s="129" t="s">
        <v>618</v>
      </c>
      <c r="P363" s="129" t="s">
        <v>229</v>
      </c>
      <c r="Q363" s="129" t="s">
        <v>619</v>
      </c>
      <c r="R363" s="129">
        <v>208</v>
      </c>
      <c r="S363" s="129" t="s">
        <v>199</v>
      </c>
      <c r="T363" s="129" t="s">
        <v>232</v>
      </c>
      <c r="U363" s="129">
        <v>2</v>
      </c>
      <c r="V363" s="129" t="s">
        <v>233</v>
      </c>
      <c r="W363" s="129">
        <v>23</v>
      </c>
      <c r="X363" s="129" t="s">
        <v>620</v>
      </c>
      <c r="Y363" s="129" t="s">
        <v>232</v>
      </c>
      <c r="Z363" s="129" t="s">
        <v>621</v>
      </c>
      <c r="AA363" s="129" t="s">
        <v>232</v>
      </c>
      <c r="AB363" s="222" t="s">
        <v>232</v>
      </c>
      <c r="AC363" s="129" t="s">
        <v>237</v>
      </c>
      <c r="AD363" s="225" t="s">
        <v>238</v>
      </c>
      <c r="AE363" s="194" t="s">
        <v>360</v>
      </c>
      <c r="AF363" s="228" t="s">
        <v>622</v>
      </c>
      <c r="AG363" s="129" t="s">
        <v>620</v>
      </c>
      <c r="AH363" s="129" t="s">
        <v>241</v>
      </c>
    </row>
    <row r="364" spans="1:34" ht="25.5" x14ac:dyDescent="0.25">
      <c r="A364" s="138" t="s">
        <v>156</v>
      </c>
      <c r="B364" s="139" t="s">
        <v>157</v>
      </c>
      <c r="C364" s="139" t="s">
        <v>252</v>
      </c>
      <c r="D364" s="139" t="s">
        <v>3878</v>
      </c>
      <c r="E364" s="139" t="s">
        <v>289</v>
      </c>
      <c r="F364" s="139" t="s">
        <v>199</v>
      </c>
      <c r="G364" s="139" t="s">
        <v>637</v>
      </c>
      <c r="H364" s="197" t="s">
        <v>638</v>
      </c>
      <c r="I364" s="139" t="s">
        <v>186</v>
      </c>
      <c r="J364" s="153">
        <v>3963.63</v>
      </c>
      <c r="K364" s="154">
        <f>J364*0.99</f>
        <v>3923.9937</v>
      </c>
      <c r="L364" s="209">
        <v>0.01</v>
      </c>
      <c r="M364" s="147" t="s">
        <v>199</v>
      </c>
      <c r="N364" s="129">
        <v>15</v>
      </c>
      <c r="O364" s="129" t="s">
        <v>618</v>
      </c>
      <c r="P364" s="129" t="s">
        <v>229</v>
      </c>
      <c r="Q364" s="129" t="s">
        <v>619</v>
      </c>
      <c r="R364" s="129">
        <v>208</v>
      </c>
      <c r="S364" s="129" t="s">
        <v>199</v>
      </c>
      <c r="T364" s="129" t="s">
        <v>232</v>
      </c>
      <c r="U364" s="129">
        <v>2</v>
      </c>
      <c r="V364" s="129" t="s">
        <v>233</v>
      </c>
      <c r="W364" s="129">
        <v>23</v>
      </c>
      <c r="X364" s="129" t="s">
        <v>620</v>
      </c>
      <c r="Y364" s="129" t="s">
        <v>232</v>
      </c>
      <c r="Z364" s="129" t="s">
        <v>621</v>
      </c>
      <c r="AA364" s="129" t="s">
        <v>232</v>
      </c>
      <c r="AB364" s="222" t="s">
        <v>232</v>
      </c>
      <c r="AC364" s="129" t="s">
        <v>237</v>
      </c>
      <c r="AD364" s="225" t="s">
        <v>238</v>
      </c>
      <c r="AE364" s="194" t="s">
        <v>360</v>
      </c>
      <c r="AF364" s="228" t="s">
        <v>622</v>
      </c>
      <c r="AG364" s="129" t="s">
        <v>620</v>
      </c>
      <c r="AH364" s="129" t="s">
        <v>241</v>
      </c>
    </row>
    <row r="365" spans="1:34" ht="25.5" x14ac:dyDescent="0.25">
      <c r="A365" s="138" t="s">
        <v>156</v>
      </c>
      <c r="B365" s="139" t="s">
        <v>157</v>
      </c>
      <c r="C365" s="139" t="s">
        <v>252</v>
      </c>
      <c r="D365" s="139" t="s">
        <v>3878</v>
      </c>
      <c r="E365" s="139" t="s">
        <v>291</v>
      </c>
      <c r="F365" s="139" t="s">
        <v>199</v>
      </c>
      <c r="G365" s="139" t="s">
        <v>291</v>
      </c>
      <c r="H365" s="129" t="s">
        <v>639</v>
      </c>
      <c r="I365" s="139" t="s">
        <v>186</v>
      </c>
      <c r="J365" s="153">
        <v>6304.58</v>
      </c>
      <c r="K365" s="154">
        <f>J365*0.99</f>
        <v>6241.5342000000001</v>
      </c>
      <c r="L365" s="209">
        <v>0.01</v>
      </c>
      <c r="M365" s="147" t="s">
        <v>199</v>
      </c>
      <c r="N365" s="129">
        <v>15</v>
      </c>
      <c r="O365" s="129" t="s">
        <v>618</v>
      </c>
      <c r="P365" s="129" t="s">
        <v>229</v>
      </c>
      <c r="Q365" s="129">
        <v>7.2</v>
      </c>
      <c r="R365" s="129">
        <v>208</v>
      </c>
      <c r="S365" s="129" t="s">
        <v>199</v>
      </c>
      <c r="T365" s="129" t="s">
        <v>232</v>
      </c>
      <c r="U365" s="129">
        <v>1</v>
      </c>
      <c r="V365" s="129" t="s">
        <v>233</v>
      </c>
      <c r="W365" s="129">
        <v>18</v>
      </c>
      <c r="X365" s="129" t="s">
        <v>620</v>
      </c>
      <c r="Y365" s="129" t="s">
        <v>232</v>
      </c>
      <c r="Z365" s="129" t="s">
        <v>621</v>
      </c>
      <c r="AA365" s="129" t="s">
        <v>232</v>
      </c>
      <c r="AB365" s="222" t="s">
        <v>232</v>
      </c>
      <c r="AC365" s="129" t="s">
        <v>237</v>
      </c>
      <c r="AD365" s="225" t="s">
        <v>238</v>
      </c>
      <c r="AE365" s="194" t="s">
        <v>360</v>
      </c>
      <c r="AF365" s="228" t="s">
        <v>622</v>
      </c>
      <c r="AG365" s="129" t="s">
        <v>640</v>
      </c>
      <c r="AH365" s="129" t="s">
        <v>241</v>
      </c>
    </row>
    <row r="366" spans="1:34" ht="25.5" x14ac:dyDescent="0.25">
      <c r="A366" s="138" t="s">
        <v>156</v>
      </c>
      <c r="B366" s="139" t="s">
        <v>157</v>
      </c>
      <c r="C366" s="139" t="s">
        <v>252</v>
      </c>
      <c r="D366" s="139" t="s">
        <v>3878</v>
      </c>
      <c r="E366" s="139" t="s">
        <v>298</v>
      </c>
      <c r="F366" s="139" t="s">
        <v>199</v>
      </c>
      <c r="G366" s="139" t="s">
        <v>298</v>
      </c>
      <c r="H366" s="129" t="s">
        <v>641</v>
      </c>
      <c r="I366" s="139" t="s">
        <v>186</v>
      </c>
      <c r="J366" s="153">
        <v>6304.58</v>
      </c>
      <c r="K366" s="154">
        <f>J366*0.99</f>
        <v>6241.5342000000001</v>
      </c>
      <c r="L366" s="209">
        <v>0.01</v>
      </c>
      <c r="M366" s="147" t="s">
        <v>199</v>
      </c>
      <c r="N366" s="129">
        <v>15</v>
      </c>
      <c r="O366" s="129" t="s">
        <v>618</v>
      </c>
      <c r="P366" s="129" t="s">
        <v>229</v>
      </c>
      <c r="Q366" s="129">
        <v>7.2</v>
      </c>
      <c r="R366" s="129">
        <v>208</v>
      </c>
      <c r="S366" s="129" t="s">
        <v>199</v>
      </c>
      <c r="T366" s="129" t="s">
        <v>232</v>
      </c>
      <c r="U366" s="129">
        <v>1</v>
      </c>
      <c r="V366" s="129" t="s">
        <v>233</v>
      </c>
      <c r="W366" s="129">
        <v>18</v>
      </c>
      <c r="X366" s="129" t="s">
        <v>640</v>
      </c>
      <c r="Y366" s="129" t="s">
        <v>232</v>
      </c>
      <c r="Z366" s="129" t="s">
        <v>621</v>
      </c>
      <c r="AA366" s="129" t="s">
        <v>232</v>
      </c>
      <c r="AB366" s="222" t="s">
        <v>232</v>
      </c>
      <c r="AC366" s="129" t="s">
        <v>237</v>
      </c>
      <c r="AD366" s="225" t="s">
        <v>261</v>
      </c>
      <c r="AE366" s="194" t="s">
        <v>360</v>
      </c>
      <c r="AF366" s="228" t="s">
        <v>622</v>
      </c>
      <c r="AG366" s="129" t="s">
        <v>640</v>
      </c>
      <c r="AH366" s="129" t="s">
        <v>241</v>
      </c>
    </row>
    <row r="367" spans="1:34" ht="25.5" x14ac:dyDescent="0.25">
      <c r="A367" s="138" t="s">
        <v>156</v>
      </c>
      <c r="B367" s="139" t="s">
        <v>157</v>
      </c>
      <c r="C367" s="139" t="s">
        <v>252</v>
      </c>
      <c r="D367" s="139" t="s">
        <v>3878</v>
      </c>
      <c r="E367" s="139" t="s">
        <v>301</v>
      </c>
      <c r="F367" s="139" t="s">
        <v>199</v>
      </c>
      <c r="G367" s="139" t="s">
        <v>301</v>
      </c>
      <c r="H367" s="129" t="s">
        <v>642</v>
      </c>
      <c r="I367" s="139" t="s">
        <v>186</v>
      </c>
      <c r="J367" s="153">
        <v>9074.26</v>
      </c>
      <c r="K367" s="154">
        <f>J367*0.99</f>
        <v>8983.5174000000006</v>
      </c>
      <c r="L367" s="209">
        <v>0.01</v>
      </c>
      <c r="M367" s="147" t="s">
        <v>199</v>
      </c>
      <c r="N367" s="129">
        <v>15</v>
      </c>
      <c r="O367" s="129" t="s">
        <v>618</v>
      </c>
      <c r="P367" s="129" t="s">
        <v>229</v>
      </c>
      <c r="Q367" s="129">
        <v>7.2</v>
      </c>
      <c r="R367" s="129">
        <v>208</v>
      </c>
      <c r="S367" s="129" t="s">
        <v>199</v>
      </c>
      <c r="T367" s="129" t="s">
        <v>232</v>
      </c>
      <c r="U367" s="129">
        <v>2</v>
      </c>
      <c r="V367" s="129" t="s">
        <v>233</v>
      </c>
      <c r="W367" s="129">
        <v>18</v>
      </c>
      <c r="X367" s="129" t="s">
        <v>640</v>
      </c>
      <c r="Y367" s="129" t="s">
        <v>232</v>
      </c>
      <c r="Z367" s="129" t="s">
        <v>621</v>
      </c>
      <c r="AA367" s="129" t="s">
        <v>232</v>
      </c>
      <c r="AB367" s="222" t="s">
        <v>232</v>
      </c>
      <c r="AC367" s="129" t="s">
        <v>237</v>
      </c>
      <c r="AD367" s="225" t="s">
        <v>238</v>
      </c>
      <c r="AE367" s="194" t="s">
        <v>360</v>
      </c>
      <c r="AF367" s="228" t="s">
        <v>622</v>
      </c>
      <c r="AG367" s="129" t="s">
        <v>640</v>
      </c>
      <c r="AH367" s="129" t="s">
        <v>241</v>
      </c>
    </row>
    <row r="368" spans="1:34" ht="25.5" x14ac:dyDescent="0.25">
      <c r="A368" s="138" t="s">
        <v>156</v>
      </c>
      <c r="B368" s="139" t="s">
        <v>157</v>
      </c>
      <c r="C368" s="139" t="s">
        <v>252</v>
      </c>
      <c r="D368" s="139" t="s">
        <v>3878</v>
      </c>
      <c r="E368" s="139" t="s">
        <v>304</v>
      </c>
      <c r="F368" s="139" t="s">
        <v>199</v>
      </c>
      <c r="G368" s="139" t="s">
        <v>304</v>
      </c>
      <c r="H368" s="129" t="s">
        <v>643</v>
      </c>
      <c r="I368" s="139" t="s">
        <v>186</v>
      </c>
      <c r="J368" s="153">
        <v>9074.26</v>
      </c>
      <c r="K368" s="154">
        <f>J368*0.99</f>
        <v>8983.5174000000006</v>
      </c>
      <c r="L368" s="209">
        <v>0.01</v>
      </c>
      <c r="M368" s="147" t="s">
        <v>199</v>
      </c>
      <c r="N368" s="129">
        <v>15</v>
      </c>
      <c r="O368" s="129" t="s">
        <v>618</v>
      </c>
      <c r="P368" s="129" t="s">
        <v>229</v>
      </c>
      <c r="Q368" s="129">
        <v>7.2</v>
      </c>
      <c r="R368" s="129">
        <v>208</v>
      </c>
      <c r="S368" s="129" t="s">
        <v>199</v>
      </c>
      <c r="T368" s="129" t="s">
        <v>232</v>
      </c>
      <c r="U368" s="129">
        <v>2</v>
      </c>
      <c r="V368" s="129" t="s">
        <v>233</v>
      </c>
      <c r="W368" s="129">
        <v>18</v>
      </c>
      <c r="X368" s="129" t="s">
        <v>640</v>
      </c>
      <c r="Y368" s="129" t="s">
        <v>232</v>
      </c>
      <c r="Z368" s="129" t="s">
        <v>621</v>
      </c>
      <c r="AA368" s="129" t="s">
        <v>232</v>
      </c>
      <c r="AB368" s="222" t="s">
        <v>232</v>
      </c>
      <c r="AC368" s="129" t="s">
        <v>237</v>
      </c>
      <c r="AD368" s="225" t="s">
        <v>261</v>
      </c>
      <c r="AE368" s="194" t="s">
        <v>360</v>
      </c>
      <c r="AF368" s="228" t="s">
        <v>622</v>
      </c>
      <c r="AG368" s="129" t="s">
        <v>640</v>
      </c>
      <c r="AH368" s="129" t="s">
        <v>241</v>
      </c>
    </row>
    <row r="369" spans="1:34" ht="25.5" x14ac:dyDescent="0.25">
      <c r="A369" s="138" t="s">
        <v>156</v>
      </c>
      <c r="B369" s="139" t="s">
        <v>157</v>
      </c>
      <c r="C369" s="139" t="s">
        <v>252</v>
      </c>
      <c r="D369" s="139" t="s">
        <v>3878</v>
      </c>
      <c r="E369" s="139" t="s">
        <v>307</v>
      </c>
      <c r="F369" s="139" t="s">
        <v>199</v>
      </c>
      <c r="G369" s="139" t="s">
        <v>307</v>
      </c>
      <c r="H369" s="129" t="s">
        <v>644</v>
      </c>
      <c r="I369" s="139" t="s">
        <v>186</v>
      </c>
      <c r="J369" s="153">
        <v>10333.200000000001</v>
      </c>
      <c r="K369" s="154">
        <f>J369*0.99</f>
        <v>10229.868</v>
      </c>
      <c r="L369" s="209">
        <v>0.01</v>
      </c>
      <c r="M369" s="147" t="s">
        <v>199</v>
      </c>
      <c r="N369" s="129">
        <v>15</v>
      </c>
      <c r="O369" s="129" t="s">
        <v>618</v>
      </c>
      <c r="P369" s="129" t="s">
        <v>229</v>
      </c>
      <c r="Q369" s="129">
        <v>7.2</v>
      </c>
      <c r="R369" s="129">
        <v>208</v>
      </c>
      <c r="S369" s="129" t="s">
        <v>199</v>
      </c>
      <c r="T369" s="129" t="s">
        <v>232</v>
      </c>
      <c r="U369" s="129">
        <v>2</v>
      </c>
      <c r="V369" s="129" t="s">
        <v>233</v>
      </c>
      <c r="W369" s="129">
        <v>23</v>
      </c>
      <c r="X369" s="129" t="s">
        <v>640</v>
      </c>
      <c r="Y369" s="129" t="s">
        <v>232</v>
      </c>
      <c r="Z369" s="129" t="s">
        <v>621</v>
      </c>
      <c r="AA369" s="129" t="s">
        <v>232</v>
      </c>
      <c r="AB369" s="222" t="s">
        <v>232</v>
      </c>
      <c r="AC369" s="129" t="s">
        <v>237</v>
      </c>
      <c r="AD369" s="225" t="s">
        <v>238</v>
      </c>
      <c r="AE369" s="194" t="s">
        <v>360</v>
      </c>
      <c r="AF369" s="228" t="s">
        <v>622</v>
      </c>
      <c r="AG369" s="129" t="s">
        <v>640</v>
      </c>
      <c r="AH369" s="129" t="s">
        <v>241</v>
      </c>
    </row>
    <row r="370" spans="1:34" ht="25.5" x14ac:dyDescent="0.25">
      <c r="A370" s="138" t="s">
        <v>156</v>
      </c>
      <c r="B370" s="139" t="s">
        <v>157</v>
      </c>
      <c r="C370" s="139" t="s">
        <v>252</v>
      </c>
      <c r="D370" s="139" t="s">
        <v>3878</v>
      </c>
      <c r="E370" s="139" t="s">
        <v>310</v>
      </c>
      <c r="F370" s="139" t="s">
        <v>199</v>
      </c>
      <c r="G370" s="139" t="s">
        <v>310</v>
      </c>
      <c r="H370" s="197" t="s">
        <v>645</v>
      </c>
      <c r="I370" s="139" t="s">
        <v>186</v>
      </c>
      <c r="J370" s="153">
        <v>9489.67</v>
      </c>
      <c r="K370" s="154">
        <f>J370*0.99</f>
        <v>9394.7733000000007</v>
      </c>
      <c r="L370" s="209">
        <v>0.01</v>
      </c>
      <c r="M370" s="147" t="s">
        <v>199</v>
      </c>
      <c r="N370" s="129">
        <v>15</v>
      </c>
      <c r="O370" s="129" t="s">
        <v>618</v>
      </c>
      <c r="P370" s="129" t="s">
        <v>229</v>
      </c>
      <c r="Q370" s="129">
        <v>7.2</v>
      </c>
      <c r="R370" s="129">
        <v>208</v>
      </c>
      <c r="S370" s="129" t="s">
        <v>199</v>
      </c>
      <c r="T370" s="129" t="s">
        <v>232</v>
      </c>
      <c r="U370" s="129">
        <v>2</v>
      </c>
      <c r="V370" s="129" t="s">
        <v>233</v>
      </c>
      <c r="W370" s="129">
        <v>23</v>
      </c>
      <c r="X370" s="129" t="s">
        <v>640</v>
      </c>
      <c r="Y370" s="129" t="s">
        <v>232</v>
      </c>
      <c r="Z370" s="129" t="s">
        <v>621</v>
      </c>
      <c r="AA370" s="129" t="s">
        <v>232</v>
      </c>
      <c r="AB370" s="222" t="s">
        <v>232</v>
      </c>
      <c r="AC370" s="129" t="s">
        <v>237</v>
      </c>
      <c r="AD370" s="225" t="s">
        <v>261</v>
      </c>
      <c r="AE370" s="194" t="s">
        <v>360</v>
      </c>
      <c r="AF370" s="228" t="s">
        <v>622</v>
      </c>
      <c r="AG370" s="129" t="s">
        <v>640</v>
      </c>
      <c r="AH370" s="129" t="s">
        <v>241</v>
      </c>
    </row>
    <row r="371" spans="1:34" ht="163" x14ac:dyDescent="0.25">
      <c r="A371" s="138" t="s">
        <v>156</v>
      </c>
      <c r="B371" s="139" t="s">
        <v>157</v>
      </c>
      <c r="C371" s="139" t="s">
        <v>646</v>
      </c>
      <c r="D371" s="139" t="s">
        <v>3784</v>
      </c>
      <c r="E371" s="139" t="s">
        <v>647</v>
      </c>
      <c r="F371" s="139" t="s">
        <v>199</v>
      </c>
      <c r="G371" s="139" t="s">
        <v>648</v>
      </c>
      <c r="H371" s="197" t="s">
        <v>649</v>
      </c>
      <c r="I371" s="139" t="s">
        <v>186</v>
      </c>
      <c r="J371" s="153">
        <v>1657.43</v>
      </c>
      <c r="K371" s="154">
        <f>J371*0.99</f>
        <v>1640.8557000000001</v>
      </c>
      <c r="L371" s="209">
        <v>0.01</v>
      </c>
      <c r="M371" s="147" t="s">
        <v>199</v>
      </c>
      <c r="N371" s="129">
        <v>30</v>
      </c>
      <c r="O371" s="129" t="s">
        <v>618</v>
      </c>
      <c r="P371" s="129" t="s">
        <v>229</v>
      </c>
      <c r="Q371" s="129">
        <v>7.2</v>
      </c>
      <c r="R371" s="129">
        <v>208</v>
      </c>
      <c r="S371" s="129" t="s">
        <v>199</v>
      </c>
      <c r="T371" s="129" t="s">
        <v>232</v>
      </c>
      <c r="U371" s="129">
        <v>1</v>
      </c>
      <c r="V371" s="129" t="s">
        <v>233</v>
      </c>
      <c r="W371" s="129">
        <v>10</v>
      </c>
      <c r="X371" s="129" t="s">
        <v>650</v>
      </c>
      <c r="Y371" s="129" t="s">
        <v>232</v>
      </c>
      <c r="Z371" s="129" t="s">
        <v>651</v>
      </c>
      <c r="AA371" s="129" t="s">
        <v>232</v>
      </c>
      <c r="AB371" s="222" t="s">
        <v>232</v>
      </c>
      <c r="AC371" s="129" t="s">
        <v>237</v>
      </c>
      <c r="AD371" s="225" t="s">
        <v>261</v>
      </c>
      <c r="AE371" s="194" t="s">
        <v>360</v>
      </c>
      <c r="AF371" s="228" t="s">
        <v>652</v>
      </c>
      <c r="AG371" s="129" t="s">
        <v>650</v>
      </c>
      <c r="AH371" s="129" t="s">
        <v>653</v>
      </c>
    </row>
    <row r="372" spans="1:34" ht="163" x14ac:dyDescent="0.25">
      <c r="A372" s="138" t="s">
        <v>156</v>
      </c>
      <c r="B372" s="139" t="s">
        <v>157</v>
      </c>
      <c r="C372" s="139" t="s">
        <v>646</v>
      </c>
      <c r="D372" s="139" t="s">
        <v>3784</v>
      </c>
      <c r="E372" s="139" t="s">
        <v>654</v>
      </c>
      <c r="F372" s="139" t="s">
        <v>199</v>
      </c>
      <c r="G372" s="139" t="s">
        <v>655</v>
      </c>
      <c r="H372" s="129" t="s">
        <v>656</v>
      </c>
      <c r="I372" s="139" t="s">
        <v>186</v>
      </c>
      <c r="J372" s="153">
        <v>4318.79</v>
      </c>
      <c r="K372" s="154">
        <f>J372*0.99</f>
        <v>4275.6021000000001</v>
      </c>
      <c r="L372" s="209">
        <v>0.01</v>
      </c>
      <c r="M372" s="147" t="s">
        <v>199</v>
      </c>
      <c r="N372" s="129">
        <v>30</v>
      </c>
      <c r="O372" s="129" t="s">
        <v>618</v>
      </c>
      <c r="P372" s="129" t="s">
        <v>229</v>
      </c>
      <c r="Q372" s="129">
        <v>7.2</v>
      </c>
      <c r="R372" s="129">
        <v>208</v>
      </c>
      <c r="S372" s="129" t="s">
        <v>199</v>
      </c>
      <c r="T372" s="129" t="s">
        <v>232</v>
      </c>
      <c r="U372" s="129">
        <v>2</v>
      </c>
      <c r="V372" s="129" t="s">
        <v>233</v>
      </c>
      <c r="W372" s="129">
        <v>30</v>
      </c>
      <c r="X372" s="129" t="s">
        <v>650</v>
      </c>
      <c r="Y372" s="129" t="s">
        <v>232</v>
      </c>
      <c r="Z372" s="129" t="s">
        <v>651</v>
      </c>
      <c r="AA372" s="129" t="s">
        <v>232</v>
      </c>
      <c r="AB372" s="222" t="s">
        <v>232</v>
      </c>
      <c r="AC372" s="129" t="s">
        <v>237</v>
      </c>
      <c r="AD372" s="225" t="s">
        <v>238</v>
      </c>
      <c r="AE372" s="194" t="s">
        <v>360</v>
      </c>
      <c r="AF372" s="228" t="s">
        <v>652</v>
      </c>
      <c r="AG372" s="129" t="s">
        <v>650</v>
      </c>
      <c r="AH372" s="129" t="s">
        <v>653</v>
      </c>
    </row>
    <row r="373" spans="1:34" ht="25.5" x14ac:dyDescent="0.25">
      <c r="A373" s="138" t="s">
        <v>156</v>
      </c>
      <c r="B373" s="139" t="s">
        <v>157</v>
      </c>
      <c r="C373" s="139" t="s">
        <v>252</v>
      </c>
      <c r="D373" s="139" t="s">
        <v>3878</v>
      </c>
      <c r="E373" s="143" t="s">
        <v>330</v>
      </c>
      <c r="F373" s="139" t="s">
        <v>199</v>
      </c>
      <c r="G373" s="143" t="s">
        <v>330</v>
      </c>
      <c r="H373" s="155" t="s">
        <v>1096</v>
      </c>
      <c r="I373" s="139" t="s">
        <v>186</v>
      </c>
      <c r="J373" s="153">
        <v>10624.69</v>
      </c>
      <c r="K373" s="154">
        <f>J373*0.99</f>
        <v>10518.4431</v>
      </c>
      <c r="L373" s="209">
        <v>0.01</v>
      </c>
      <c r="M373" s="147" t="s">
        <v>199</v>
      </c>
      <c r="N373" s="129">
        <v>30</v>
      </c>
      <c r="O373" s="129" t="s">
        <v>618</v>
      </c>
      <c r="P373" s="129" t="s">
        <v>229</v>
      </c>
      <c r="Q373" s="129">
        <v>19.2</v>
      </c>
      <c r="R373" s="129">
        <v>208</v>
      </c>
      <c r="S373" s="129" t="s">
        <v>199</v>
      </c>
      <c r="T373" s="129" t="s">
        <v>232</v>
      </c>
      <c r="U373" s="129">
        <v>2</v>
      </c>
      <c r="V373" s="129" t="s">
        <v>233</v>
      </c>
      <c r="W373" s="129">
        <v>23</v>
      </c>
      <c r="X373" s="129" t="s">
        <v>1097</v>
      </c>
      <c r="Y373" s="129" t="s">
        <v>232</v>
      </c>
      <c r="Z373" s="129" t="s">
        <v>621</v>
      </c>
      <c r="AA373" s="129" t="s">
        <v>232</v>
      </c>
      <c r="AB373" s="222" t="s">
        <v>232</v>
      </c>
      <c r="AC373" s="129" t="s">
        <v>237</v>
      </c>
      <c r="AD373" s="225" t="s">
        <v>261</v>
      </c>
      <c r="AE373" s="194" t="s">
        <v>360</v>
      </c>
      <c r="AF373" s="228" t="s">
        <v>622</v>
      </c>
      <c r="AG373" s="129" t="s">
        <v>640</v>
      </c>
      <c r="AH373" s="129" t="s">
        <v>241</v>
      </c>
    </row>
    <row r="374" spans="1:34" ht="25.5" x14ac:dyDescent="0.25">
      <c r="A374" s="138" t="s">
        <v>156</v>
      </c>
      <c r="B374" s="139" t="s">
        <v>157</v>
      </c>
      <c r="C374" s="139" t="s">
        <v>252</v>
      </c>
      <c r="D374" s="139" t="s">
        <v>3878</v>
      </c>
      <c r="E374" s="143" t="s">
        <v>328</v>
      </c>
      <c r="F374" s="139" t="s">
        <v>199</v>
      </c>
      <c r="G374" s="143" t="s">
        <v>328</v>
      </c>
      <c r="H374" s="199" t="s">
        <v>1098</v>
      </c>
      <c r="I374" s="139" t="s">
        <v>186</v>
      </c>
      <c r="J374" s="153">
        <v>6724.18</v>
      </c>
      <c r="K374" s="154">
        <f>J374*0.99</f>
        <v>6656.9382000000005</v>
      </c>
      <c r="L374" s="209">
        <v>0.01</v>
      </c>
      <c r="M374" s="147" t="s">
        <v>199</v>
      </c>
      <c r="N374" s="129">
        <v>30</v>
      </c>
      <c r="O374" s="129" t="s">
        <v>618</v>
      </c>
      <c r="P374" s="129" t="s">
        <v>229</v>
      </c>
      <c r="Q374" s="129">
        <v>19.2</v>
      </c>
      <c r="R374" s="129">
        <v>208</v>
      </c>
      <c r="S374" s="129" t="s">
        <v>199</v>
      </c>
      <c r="T374" s="129" t="s">
        <v>232</v>
      </c>
      <c r="U374" s="129">
        <v>1</v>
      </c>
      <c r="V374" s="129" t="s">
        <v>233</v>
      </c>
      <c r="W374" s="129">
        <v>23</v>
      </c>
      <c r="X374" s="129" t="s">
        <v>1097</v>
      </c>
      <c r="Y374" s="129" t="s">
        <v>232</v>
      </c>
      <c r="Z374" s="129" t="s">
        <v>621</v>
      </c>
      <c r="AA374" s="129" t="s">
        <v>232</v>
      </c>
      <c r="AB374" s="222" t="s">
        <v>232</v>
      </c>
      <c r="AC374" s="129" t="s">
        <v>237</v>
      </c>
      <c r="AD374" s="225" t="s">
        <v>261</v>
      </c>
      <c r="AE374" s="194" t="s">
        <v>360</v>
      </c>
      <c r="AF374" s="228" t="s">
        <v>622</v>
      </c>
      <c r="AG374" s="129" t="s">
        <v>640</v>
      </c>
      <c r="AH374" s="129" t="s">
        <v>241</v>
      </c>
    </row>
    <row r="375" spans="1:34" ht="25.5" x14ac:dyDescent="0.25">
      <c r="A375" s="138" t="s">
        <v>156</v>
      </c>
      <c r="B375" s="139" t="s">
        <v>157</v>
      </c>
      <c r="C375" s="139" t="s">
        <v>252</v>
      </c>
      <c r="D375" s="139" t="s">
        <v>3878</v>
      </c>
      <c r="E375" s="143" t="s">
        <v>332</v>
      </c>
      <c r="F375" s="139" t="s">
        <v>199</v>
      </c>
      <c r="G375" s="143" t="s">
        <v>332</v>
      </c>
      <c r="H375" s="199" t="s">
        <v>1099</v>
      </c>
      <c r="I375" s="139" t="s">
        <v>186</v>
      </c>
      <c r="J375" s="153">
        <v>10624.69</v>
      </c>
      <c r="K375" s="154">
        <f>J375*0.99</f>
        <v>10518.4431</v>
      </c>
      <c r="L375" s="209">
        <v>0.01</v>
      </c>
      <c r="M375" s="147" t="s">
        <v>199</v>
      </c>
      <c r="N375" s="129">
        <v>30</v>
      </c>
      <c r="O375" s="129" t="s">
        <v>618</v>
      </c>
      <c r="P375" s="129" t="s">
        <v>229</v>
      </c>
      <c r="Q375" s="129">
        <v>19.2</v>
      </c>
      <c r="R375" s="129">
        <v>208</v>
      </c>
      <c r="S375" s="129" t="s">
        <v>199</v>
      </c>
      <c r="T375" s="129" t="s">
        <v>232</v>
      </c>
      <c r="U375" s="129">
        <v>2</v>
      </c>
      <c r="V375" s="129" t="s">
        <v>233</v>
      </c>
      <c r="W375" s="129">
        <v>23</v>
      </c>
      <c r="X375" s="129" t="s">
        <v>1097</v>
      </c>
      <c r="Y375" s="129" t="s">
        <v>232</v>
      </c>
      <c r="Z375" s="129" t="s">
        <v>621</v>
      </c>
      <c r="AA375" s="129" t="s">
        <v>232</v>
      </c>
      <c r="AB375" s="222" t="s">
        <v>232</v>
      </c>
      <c r="AC375" s="129" t="s">
        <v>237</v>
      </c>
      <c r="AD375" s="225" t="s">
        <v>238</v>
      </c>
      <c r="AE375" s="194" t="s">
        <v>360</v>
      </c>
      <c r="AF375" s="228" t="s">
        <v>622</v>
      </c>
      <c r="AG375" s="129" t="s">
        <v>640</v>
      </c>
      <c r="AH375" s="129" t="s">
        <v>241</v>
      </c>
    </row>
    <row r="376" spans="1:34" ht="25.5" x14ac:dyDescent="0.25">
      <c r="A376" s="138" t="s">
        <v>156</v>
      </c>
      <c r="B376" s="139" t="s">
        <v>157</v>
      </c>
      <c r="C376" s="139" t="s">
        <v>252</v>
      </c>
      <c r="D376" s="139" t="s">
        <v>3878</v>
      </c>
      <c r="E376" s="143" t="s">
        <v>325</v>
      </c>
      <c r="F376" s="139" t="s">
        <v>199</v>
      </c>
      <c r="G376" s="143" t="s">
        <v>325</v>
      </c>
      <c r="H376" s="155" t="s">
        <v>1100</v>
      </c>
      <c r="I376" s="139" t="s">
        <v>186</v>
      </c>
      <c r="J376" s="153">
        <v>6724.18</v>
      </c>
      <c r="K376" s="154">
        <f>J376*0.99</f>
        <v>6656.9382000000005</v>
      </c>
      <c r="L376" s="209">
        <v>0.01</v>
      </c>
      <c r="M376" s="147" t="s">
        <v>199</v>
      </c>
      <c r="N376" s="129">
        <v>30</v>
      </c>
      <c r="O376" s="129" t="s">
        <v>618</v>
      </c>
      <c r="P376" s="129" t="s">
        <v>229</v>
      </c>
      <c r="Q376" s="129">
        <v>19.2</v>
      </c>
      <c r="R376" s="129">
        <v>208</v>
      </c>
      <c r="S376" s="129" t="s">
        <v>199</v>
      </c>
      <c r="T376" s="129" t="s">
        <v>232</v>
      </c>
      <c r="U376" s="129">
        <v>1</v>
      </c>
      <c r="V376" s="129" t="s">
        <v>233</v>
      </c>
      <c r="W376" s="129">
        <v>23</v>
      </c>
      <c r="X376" s="129" t="s">
        <v>1097</v>
      </c>
      <c r="Y376" s="129" t="s">
        <v>232</v>
      </c>
      <c r="Z376" s="129" t="s">
        <v>621</v>
      </c>
      <c r="AA376" s="129" t="s">
        <v>232</v>
      </c>
      <c r="AB376" s="222" t="s">
        <v>232</v>
      </c>
      <c r="AC376" s="129" t="s">
        <v>237</v>
      </c>
      <c r="AD376" s="225" t="s">
        <v>238</v>
      </c>
      <c r="AE376" s="194" t="s">
        <v>360</v>
      </c>
      <c r="AF376" s="228" t="s">
        <v>622</v>
      </c>
      <c r="AG376" s="129" t="s">
        <v>640</v>
      </c>
      <c r="AH376" s="129" t="s">
        <v>241</v>
      </c>
    </row>
    <row r="377" spans="1:34" ht="163.5" x14ac:dyDescent="0.3">
      <c r="A377" s="138" t="s">
        <v>156</v>
      </c>
      <c r="B377" s="139" t="s">
        <v>157</v>
      </c>
      <c r="C377" s="139" t="s">
        <v>646</v>
      </c>
      <c r="D377" s="139" t="s">
        <v>3784</v>
      </c>
      <c r="E377" s="129" t="s">
        <v>1101</v>
      </c>
      <c r="F377" s="139" t="s">
        <v>199</v>
      </c>
      <c r="G377" s="129" t="s">
        <v>1101</v>
      </c>
      <c r="H377" s="129" t="s">
        <v>1101</v>
      </c>
      <c r="I377" s="139" t="s">
        <v>186</v>
      </c>
      <c r="J377" s="158">
        <v>2252.61</v>
      </c>
      <c r="K377" s="157">
        <f>J377*0.99</f>
        <v>2230.0839000000001</v>
      </c>
      <c r="L377" s="209">
        <v>0.01</v>
      </c>
      <c r="M377" s="147" t="s">
        <v>199</v>
      </c>
      <c r="N377" s="129">
        <v>15</v>
      </c>
      <c r="O377" s="129" t="s">
        <v>618</v>
      </c>
      <c r="P377" s="129" t="s">
        <v>229</v>
      </c>
      <c r="Q377" s="129">
        <v>7.2</v>
      </c>
      <c r="R377" s="129">
        <v>208</v>
      </c>
      <c r="S377" s="129" t="s">
        <v>199</v>
      </c>
      <c r="T377" s="129" t="s">
        <v>232</v>
      </c>
      <c r="U377" s="129">
        <v>1</v>
      </c>
      <c r="V377" s="129" t="s">
        <v>233</v>
      </c>
      <c r="W377" s="129">
        <v>22</v>
      </c>
      <c r="X377" s="129" t="s">
        <v>650</v>
      </c>
      <c r="Y377" s="129" t="s">
        <v>232</v>
      </c>
      <c r="Z377" s="129" t="s">
        <v>651</v>
      </c>
      <c r="AA377" s="129" t="s">
        <v>232</v>
      </c>
      <c r="AB377" s="222" t="s">
        <v>232</v>
      </c>
      <c r="AC377" s="129" t="s">
        <v>237</v>
      </c>
      <c r="AD377" s="225" t="s">
        <v>261</v>
      </c>
      <c r="AE377" s="194" t="s">
        <v>360</v>
      </c>
      <c r="AF377" s="228" t="s">
        <v>652</v>
      </c>
      <c r="AG377" s="129" t="s">
        <v>650</v>
      </c>
      <c r="AH377" s="129" t="s">
        <v>653</v>
      </c>
    </row>
    <row r="378" spans="1:34" ht="163.5" x14ac:dyDescent="0.3">
      <c r="A378" s="138" t="s">
        <v>156</v>
      </c>
      <c r="B378" s="139" t="s">
        <v>157</v>
      </c>
      <c r="C378" s="139" t="s">
        <v>646</v>
      </c>
      <c r="D378" s="139" t="s">
        <v>3784</v>
      </c>
      <c r="E378" s="129" t="s">
        <v>1102</v>
      </c>
      <c r="F378" s="139" t="s">
        <v>199</v>
      </c>
      <c r="G378" s="129" t="s">
        <v>1102</v>
      </c>
      <c r="H378" s="129" t="s">
        <v>1102</v>
      </c>
      <c r="I378" s="139" t="s">
        <v>186</v>
      </c>
      <c r="J378" s="158">
        <v>2830.68</v>
      </c>
      <c r="K378" s="157">
        <f>J378*0.99</f>
        <v>2802.3732</v>
      </c>
      <c r="L378" s="209">
        <v>0.01</v>
      </c>
      <c r="M378" s="147" t="s">
        <v>199</v>
      </c>
      <c r="N378" s="129">
        <v>15</v>
      </c>
      <c r="O378" s="129" t="s">
        <v>618</v>
      </c>
      <c r="P378" s="129" t="s">
        <v>229</v>
      </c>
      <c r="Q378" s="129">
        <v>7.2</v>
      </c>
      <c r="R378" s="129">
        <v>208</v>
      </c>
      <c r="S378" s="129" t="s">
        <v>199</v>
      </c>
      <c r="T378" s="129" t="s">
        <v>232</v>
      </c>
      <c r="U378" s="129">
        <v>1</v>
      </c>
      <c r="V378" s="129" t="s">
        <v>233</v>
      </c>
      <c r="W378" s="129">
        <v>22</v>
      </c>
      <c r="X378" s="129" t="s">
        <v>650</v>
      </c>
      <c r="Y378" s="129" t="s">
        <v>232</v>
      </c>
      <c r="Z378" s="129" t="s">
        <v>651</v>
      </c>
      <c r="AA378" s="129" t="s">
        <v>232</v>
      </c>
      <c r="AB378" s="222" t="s">
        <v>232</v>
      </c>
      <c r="AC378" s="129" t="s">
        <v>237</v>
      </c>
      <c r="AD378" s="225" t="s">
        <v>261</v>
      </c>
      <c r="AE378" s="194" t="s">
        <v>360</v>
      </c>
      <c r="AF378" s="228" t="s">
        <v>652</v>
      </c>
      <c r="AG378" s="129" t="s">
        <v>650</v>
      </c>
      <c r="AH378" s="129" t="s">
        <v>653</v>
      </c>
    </row>
    <row r="379" spans="1:34" ht="163.5" x14ac:dyDescent="0.3">
      <c r="A379" s="138" t="s">
        <v>156</v>
      </c>
      <c r="B379" s="139" t="s">
        <v>157</v>
      </c>
      <c r="C379" s="139" t="s">
        <v>646</v>
      </c>
      <c r="D379" s="139" t="s">
        <v>3784</v>
      </c>
      <c r="E379" s="129" t="s">
        <v>1103</v>
      </c>
      <c r="F379" s="139" t="s">
        <v>199</v>
      </c>
      <c r="G379" s="129" t="s">
        <v>1103</v>
      </c>
      <c r="H379" s="129" t="s">
        <v>1103</v>
      </c>
      <c r="I379" s="139" t="s">
        <v>186</v>
      </c>
      <c r="J379" s="158">
        <v>3544.25</v>
      </c>
      <c r="K379" s="157">
        <f>J379*0.99</f>
        <v>3508.8074999999999</v>
      </c>
      <c r="L379" s="209">
        <v>0.01</v>
      </c>
      <c r="M379" s="147" t="s">
        <v>199</v>
      </c>
      <c r="N379" s="129">
        <v>15</v>
      </c>
      <c r="O379" s="129" t="s">
        <v>618</v>
      </c>
      <c r="P379" s="129" t="s">
        <v>229</v>
      </c>
      <c r="Q379" s="129">
        <v>7.2</v>
      </c>
      <c r="R379" s="129">
        <v>208</v>
      </c>
      <c r="S379" s="129" t="s">
        <v>199</v>
      </c>
      <c r="T379" s="129" t="s">
        <v>232</v>
      </c>
      <c r="U379" s="129">
        <v>1</v>
      </c>
      <c r="V379" s="129" t="s">
        <v>233</v>
      </c>
      <c r="W379" s="129">
        <v>22</v>
      </c>
      <c r="X379" s="129" t="s">
        <v>650</v>
      </c>
      <c r="Y379" s="129" t="s">
        <v>232</v>
      </c>
      <c r="Z379" s="129" t="s">
        <v>651</v>
      </c>
      <c r="AA379" s="129" t="s">
        <v>232</v>
      </c>
      <c r="AB379" s="222" t="s">
        <v>232</v>
      </c>
      <c r="AC379" s="129" t="s">
        <v>237</v>
      </c>
      <c r="AD379" s="225" t="s">
        <v>261</v>
      </c>
      <c r="AE379" s="194" t="s">
        <v>360</v>
      </c>
      <c r="AF379" s="228" t="s">
        <v>652</v>
      </c>
      <c r="AG379" s="129" t="s">
        <v>650</v>
      </c>
      <c r="AH379" s="129" t="s">
        <v>653</v>
      </c>
    </row>
    <row r="380" spans="1:34" ht="163.5" x14ac:dyDescent="0.3">
      <c r="A380" s="138" t="s">
        <v>156</v>
      </c>
      <c r="B380" s="139" t="s">
        <v>157</v>
      </c>
      <c r="C380" s="139" t="s">
        <v>646</v>
      </c>
      <c r="D380" s="139" t="s">
        <v>3784</v>
      </c>
      <c r="E380" s="129" t="s">
        <v>1104</v>
      </c>
      <c r="F380" s="139" t="s">
        <v>199</v>
      </c>
      <c r="G380" s="129" t="s">
        <v>1104</v>
      </c>
      <c r="H380" s="197" t="s">
        <v>1104</v>
      </c>
      <c r="I380" s="139" t="s">
        <v>186</v>
      </c>
      <c r="J380" s="158">
        <v>3072.79</v>
      </c>
      <c r="K380" s="157">
        <f>J380*0.99</f>
        <v>3042.0621000000001</v>
      </c>
      <c r="L380" s="209">
        <v>0.01</v>
      </c>
      <c r="M380" s="147" t="s">
        <v>199</v>
      </c>
      <c r="N380" s="129">
        <v>15</v>
      </c>
      <c r="O380" s="129" t="s">
        <v>618</v>
      </c>
      <c r="P380" s="129" t="s">
        <v>229</v>
      </c>
      <c r="Q380" s="129">
        <v>7.2</v>
      </c>
      <c r="R380" s="129">
        <v>208</v>
      </c>
      <c r="S380" s="129" t="s">
        <v>199</v>
      </c>
      <c r="T380" s="129" t="s">
        <v>232</v>
      </c>
      <c r="U380" s="129">
        <v>1</v>
      </c>
      <c r="V380" s="129" t="s">
        <v>233</v>
      </c>
      <c r="W380" s="129">
        <v>22</v>
      </c>
      <c r="X380" s="129" t="s">
        <v>650</v>
      </c>
      <c r="Y380" s="129" t="s">
        <v>232</v>
      </c>
      <c r="Z380" s="129" t="s">
        <v>651</v>
      </c>
      <c r="AA380" s="129" t="s">
        <v>232</v>
      </c>
      <c r="AB380" s="222" t="s">
        <v>232</v>
      </c>
      <c r="AC380" s="129" t="s">
        <v>237</v>
      </c>
      <c r="AD380" s="225" t="s">
        <v>238</v>
      </c>
      <c r="AE380" s="194" t="s">
        <v>360</v>
      </c>
      <c r="AF380" s="228" t="s">
        <v>652</v>
      </c>
      <c r="AG380" s="129" t="s">
        <v>650</v>
      </c>
      <c r="AH380" s="129" t="s">
        <v>653</v>
      </c>
    </row>
    <row r="381" spans="1:34" ht="163.5" x14ac:dyDescent="0.3">
      <c r="A381" s="138" t="s">
        <v>156</v>
      </c>
      <c r="B381" s="139" t="s">
        <v>157</v>
      </c>
      <c r="C381" s="139" t="s">
        <v>646</v>
      </c>
      <c r="D381" s="139" t="s">
        <v>3784</v>
      </c>
      <c r="E381" s="129" t="s">
        <v>1105</v>
      </c>
      <c r="F381" s="139" t="s">
        <v>199</v>
      </c>
      <c r="G381" s="129" t="s">
        <v>1105</v>
      </c>
      <c r="H381" s="197" t="s">
        <v>1105</v>
      </c>
      <c r="I381" s="139" t="s">
        <v>186</v>
      </c>
      <c r="J381" s="158">
        <v>3650.86</v>
      </c>
      <c r="K381" s="157">
        <f>J381*0.99</f>
        <v>3614.3514</v>
      </c>
      <c r="L381" s="209">
        <v>0.01</v>
      </c>
      <c r="M381" s="147" t="s">
        <v>199</v>
      </c>
      <c r="N381" s="129">
        <v>15</v>
      </c>
      <c r="O381" s="129" t="s">
        <v>618</v>
      </c>
      <c r="P381" s="129" t="s">
        <v>229</v>
      </c>
      <c r="Q381" s="129">
        <v>7.2</v>
      </c>
      <c r="R381" s="129">
        <v>208</v>
      </c>
      <c r="S381" s="129" t="s">
        <v>199</v>
      </c>
      <c r="T381" s="129" t="s">
        <v>232</v>
      </c>
      <c r="U381" s="129">
        <v>1</v>
      </c>
      <c r="V381" s="129" t="s">
        <v>233</v>
      </c>
      <c r="W381" s="129">
        <v>22</v>
      </c>
      <c r="X381" s="129" t="s">
        <v>650</v>
      </c>
      <c r="Y381" s="129" t="s">
        <v>232</v>
      </c>
      <c r="Z381" s="129" t="s">
        <v>651</v>
      </c>
      <c r="AA381" s="129" t="s">
        <v>232</v>
      </c>
      <c r="AB381" s="222" t="s">
        <v>232</v>
      </c>
      <c r="AC381" s="129" t="s">
        <v>237</v>
      </c>
      <c r="AD381" s="225" t="s">
        <v>238</v>
      </c>
      <c r="AE381" s="194" t="s">
        <v>360</v>
      </c>
      <c r="AF381" s="228" t="s">
        <v>652</v>
      </c>
      <c r="AG381" s="129" t="s">
        <v>650</v>
      </c>
      <c r="AH381" s="129" t="s">
        <v>653</v>
      </c>
    </row>
    <row r="382" spans="1:34" ht="163.5" x14ac:dyDescent="0.3">
      <c r="A382" s="138" t="s">
        <v>156</v>
      </c>
      <c r="B382" s="139" t="s">
        <v>157</v>
      </c>
      <c r="C382" s="139" t="s">
        <v>646</v>
      </c>
      <c r="D382" s="139" t="s">
        <v>3784</v>
      </c>
      <c r="E382" s="129" t="s">
        <v>1106</v>
      </c>
      <c r="F382" s="139" t="s">
        <v>199</v>
      </c>
      <c r="G382" s="129" t="s">
        <v>1106</v>
      </c>
      <c r="H382" s="129" t="s">
        <v>1106</v>
      </c>
      <c r="I382" s="139" t="s">
        <v>186</v>
      </c>
      <c r="J382" s="158">
        <v>4364.43</v>
      </c>
      <c r="K382" s="157">
        <f>J382*0.99</f>
        <v>4320.7857000000004</v>
      </c>
      <c r="L382" s="209">
        <v>0.01</v>
      </c>
      <c r="M382" s="147" t="s">
        <v>199</v>
      </c>
      <c r="N382" s="129">
        <v>15</v>
      </c>
      <c r="O382" s="129" t="s">
        <v>618</v>
      </c>
      <c r="P382" s="129" t="s">
        <v>229</v>
      </c>
      <c r="Q382" s="129">
        <v>7.2</v>
      </c>
      <c r="R382" s="129">
        <v>208</v>
      </c>
      <c r="S382" s="129" t="s">
        <v>199</v>
      </c>
      <c r="T382" s="129" t="s">
        <v>232</v>
      </c>
      <c r="U382" s="129">
        <v>2</v>
      </c>
      <c r="V382" s="129" t="s">
        <v>233</v>
      </c>
      <c r="W382" s="129">
        <v>22</v>
      </c>
      <c r="X382" s="129" t="s">
        <v>650</v>
      </c>
      <c r="Y382" s="129" t="s">
        <v>232</v>
      </c>
      <c r="Z382" s="129" t="s">
        <v>651</v>
      </c>
      <c r="AA382" s="129" t="s">
        <v>232</v>
      </c>
      <c r="AB382" s="222" t="s">
        <v>232</v>
      </c>
      <c r="AC382" s="129" t="s">
        <v>237</v>
      </c>
      <c r="AD382" s="225" t="s">
        <v>238</v>
      </c>
      <c r="AE382" s="194" t="s">
        <v>360</v>
      </c>
      <c r="AF382" s="228" t="s">
        <v>652</v>
      </c>
      <c r="AG382" s="129" t="s">
        <v>650</v>
      </c>
      <c r="AH382" s="129" t="s">
        <v>653</v>
      </c>
    </row>
    <row r="383" spans="1:34" ht="163.5" x14ac:dyDescent="0.3">
      <c r="A383" s="138" t="s">
        <v>156</v>
      </c>
      <c r="B383" s="139" t="s">
        <v>157</v>
      </c>
      <c r="C383" s="139" t="s">
        <v>646</v>
      </c>
      <c r="D383" s="139" t="s">
        <v>3784</v>
      </c>
      <c r="E383" s="129" t="s">
        <v>1107</v>
      </c>
      <c r="F383" s="139" t="s">
        <v>199</v>
      </c>
      <c r="G383" s="129" t="s">
        <v>1107</v>
      </c>
      <c r="H383" s="129" t="s">
        <v>1107</v>
      </c>
      <c r="I383" s="139" t="s">
        <v>186</v>
      </c>
      <c r="J383" s="158">
        <v>5325.4</v>
      </c>
      <c r="K383" s="157">
        <f>J383*0.99</f>
        <v>5272.1459999999997</v>
      </c>
      <c r="L383" s="209">
        <v>0.01</v>
      </c>
      <c r="M383" s="147" t="s">
        <v>199</v>
      </c>
      <c r="N383" s="129">
        <v>15</v>
      </c>
      <c r="O383" s="129" t="s">
        <v>618</v>
      </c>
      <c r="P383" s="129" t="s">
        <v>229</v>
      </c>
      <c r="Q383" s="129">
        <v>7.2</v>
      </c>
      <c r="R383" s="129">
        <v>208</v>
      </c>
      <c r="S383" s="129" t="s">
        <v>199</v>
      </c>
      <c r="T383" s="129" t="s">
        <v>232</v>
      </c>
      <c r="U383" s="129">
        <v>2</v>
      </c>
      <c r="V383" s="129" t="s">
        <v>233</v>
      </c>
      <c r="W383" s="129">
        <v>22</v>
      </c>
      <c r="X383" s="129" t="s">
        <v>650</v>
      </c>
      <c r="Y383" s="129" t="s">
        <v>232</v>
      </c>
      <c r="Z383" s="129" t="s">
        <v>651</v>
      </c>
      <c r="AA383" s="129" t="s">
        <v>232</v>
      </c>
      <c r="AB383" s="222" t="s">
        <v>232</v>
      </c>
      <c r="AC383" s="129" t="s">
        <v>237</v>
      </c>
      <c r="AD383" s="225" t="s">
        <v>238</v>
      </c>
      <c r="AE383" s="194" t="s">
        <v>360</v>
      </c>
      <c r="AF383" s="228" t="s">
        <v>652</v>
      </c>
      <c r="AG383" s="129" t="s">
        <v>650</v>
      </c>
      <c r="AH383" s="129" t="s">
        <v>653</v>
      </c>
    </row>
    <row r="384" spans="1:34" ht="163.5" x14ac:dyDescent="0.3">
      <c r="A384" s="138" t="s">
        <v>156</v>
      </c>
      <c r="B384" s="139" t="s">
        <v>157</v>
      </c>
      <c r="C384" s="139" t="s">
        <v>646</v>
      </c>
      <c r="D384" s="139" t="s">
        <v>3784</v>
      </c>
      <c r="E384" s="129" t="s">
        <v>1108</v>
      </c>
      <c r="F384" s="139" t="s">
        <v>199</v>
      </c>
      <c r="G384" s="129" t="s">
        <v>1108</v>
      </c>
      <c r="H384" s="197" t="s">
        <v>1108</v>
      </c>
      <c r="I384" s="139" t="s">
        <v>186</v>
      </c>
      <c r="J384" s="158">
        <v>6481.54</v>
      </c>
      <c r="K384" s="157">
        <f>J384*0.99</f>
        <v>6416.7245999999996</v>
      </c>
      <c r="L384" s="209">
        <v>0.01</v>
      </c>
      <c r="M384" s="147" t="s">
        <v>199</v>
      </c>
      <c r="N384" s="129">
        <v>15</v>
      </c>
      <c r="O384" s="129" t="s">
        <v>618</v>
      </c>
      <c r="P384" s="129" t="s">
        <v>229</v>
      </c>
      <c r="Q384" s="129">
        <v>7.2</v>
      </c>
      <c r="R384" s="129">
        <v>208</v>
      </c>
      <c r="S384" s="129" t="s">
        <v>199</v>
      </c>
      <c r="T384" s="129" t="s">
        <v>232</v>
      </c>
      <c r="U384" s="129">
        <v>2</v>
      </c>
      <c r="V384" s="129" t="s">
        <v>233</v>
      </c>
      <c r="W384" s="129">
        <v>22</v>
      </c>
      <c r="X384" s="129" t="s">
        <v>650</v>
      </c>
      <c r="Y384" s="129" t="s">
        <v>232</v>
      </c>
      <c r="Z384" s="129" t="s">
        <v>651</v>
      </c>
      <c r="AA384" s="129" t="s">
        <v>232</v>
      </c>
      <c r="AB384" s="222" t="s">
        <v>232</v>
      </c>
      <c r="AC384" s="129" t="s">
        <v>237</v>
      </c>
      <c r="AD384" s="225" t="s">
        <v>238</v>
      </c>
      <c r="AE384" s="194" t="s">
        <v>360</v>
      </c>
      <c r="AF384" s="228" t="s">
        <v>652</v>
      </c>
      <c r="AG384" s="129" t="s">
        <v>650</v>
      </c>
      <c r="AH384" s="129" t="s">
        <v>653</v>
      </c>
    </row>
    <row r="385" spans="1:34" ht="163.5" x14ac:dyDescent="0.3">
      <c r="A385" s="138" t="s">
        <v>156</v>
      </c>
      <c r="B385" s="139" t="s">
        <v>157</v>
      </c>
      <c r="C385" s="139" t="s">
        <v>646</v>
      </c>
      <c r="D385" s="139" t="s">
        <v>3784</v>
      </c>
      <c r="E385" s="129" t="s">
        <v>1109</v>
      </c>
      <c r="F385" s="139" t="s">
        <v>199</v>
      </c>
      <c r="G385" s="129" t="s">
        <v>1109</v>
      </c>
      <c r="H385" s="197" t="s">
        <v>1109</v>
      </c>
      <c r="I385" s="139" t="s">
        <v>186</v>
      </c>
      <c r="J385" s="158">
        <v>7908.66</v>
      </c>
      <c r="K385" s="157">
        <f>J385*0.99</f>
        <v>7829.5734000000002</v>
      </c>
      <c r="L385" s="209">
        <v>0.01</v>
      </c>
      <c r="M385" s="147" t="s">
        <v>199</v>
      </c>
      <c r="N385" s="129">
        <v>15</v>
      </c>
      <c r="O385" s="129" t="s">
        <v>618</v>
      </c>
      <c r="P385" s="129" t="s">
        <v>229</v>
      </c>
      <c r="Q385" s="129">
        <v>7.2</v>
      </c>
      <c r="R385" s="129">
        <v>208</v>
      </c>
      <c r="S385" s="129" t="s">
        <v>199</v>
      </c>
      <c r="T385" s="129" t="s">
        <v>232</v>
      </c>
      <c r="U385" s="129">
        <v>2</v>
      </c>
      <c r="V385" s="129" t="s">
        <v>233</v>
      </c>
      <c r="W385" s="129">
        <v>22</v>
      </c>
      <c r="X385" s="129" t="s">
        <v>650</v>
      </c>
      <c r="Y385" s="129" t="s">
        <v>232</v>
      </c>
      <c r="Z385" s="129" t="s">
        <v>651</v>
      </c>
      <c r="AA385" s="129" t="s">
        <v>232</v>
      </c>
      <c r="AB385" s="222" t="s">
        <v>232</v>
      </c>
      <c r="AC385" s="129" t="s">
        <v>237</v>
      </c>
      <c r="AD385" s="225" t="s">
        <v>238</v>
      </c>
      <c r="AE385" s="194" t="s">
        <v>360</v>
      </c>
      <c r="AF385" s="228" t="s">
        <v>652</v>
      </c>
      <c r="AG385" s="129" t="s">
        <v>650</v>
      </c>
      <c r="AH385" s="129" t="s">
        <v>653</v>
      </c>
    </row>
    <row r="386" spans="1:34" ht="163.5" x14ac:dyDescent="0.3">
      <c r="A386" s="138" t="s">
        <v>156</v>
      </c>
      <c r="B386" s="139" t="s">
        <v>157</v>
      </c>
      <c r="C386" s="139" t="s">
        <v>646</v>
      </c>
      <c r="D386" s="139" t="s">
        <v>3784</v>
      </c>
      <c r="E386" s="129" t="s">
        <v>1110</v>
      </c>
      <c r="F386" s="139" t="s">
        <v>199</v>
      </c>
      <c r="G386" s="129" t="s">
        <v>1110</v>
      </c>
      <c r="H386" s="197" t="s">
        <v>1110</v>
      </c>
      <c r="I386" s="139" t="s">
        <v>186</v>
      </c>
      <c r="J386" s="158">
        <v>1306.25</v>
      </c>
      <c r="K386" s="157">
        <f>J386*0.99</f>
        <v>1293.1875</v>
      </c>
      <c r="L386" s="209">
        <v>0.01</v>
      </c>
      <c r="M386" s="147" t="s">
        <v>199</v>
      </c>
      <c r="N386" s="129">
        <v>15</v>
      </c>
      <c r="O386" s="129" t="s">
        <v>618</v>
      </c>
      <c r="P386" s="129" t="s">
        <v>229</v>
      </c>
      <c r="Q386" s="129">
        <v>7.2</v>
      </c>
      <c r="R386" s="129">
        <v>208</v>
      </c>
      <c r="S386" s="129" t="s">
        <v>199</v>
      </c>
      <c r="T386" s="129" t="s">
        <v>232</v>
      </c>
      <c r="U386" s="129">
        <v>1</v>
      </c>
      <c r="V386" s="129" t="s">
        <v>233</v>
      </c>
      <c r="W386" s="129">
        <v>22</v>
      </c>
      <c r="X386" s="129" t="s">
        <v>650</v>
      </c>
      <c r="Y386" s="129" t="s">
        <v>232</v>
      </c>
      <c r="Z386" s="129" t="s">
        <v>651</v>
      </c>
      <c r="AA386" s="129" t="s">
        <v>232</v>
      </c>
      <c r="AB386" s="222" t="s">
        <v>232</v>
      </c>
      <c r="AC386" s="222" t="s">
        <v>237</v>
      </c>
      <c r="AD386" s="225" t="s">
        <v>261</v>
      </c>
      <c r="AE386" s="194" t="s">
        <v>360</v>
      </c>
      <c r="AF386" s="228" t="s">
        <v>652</v>
      </c>
      <c r="AG386" s="129" t="s">
        <v>650</v>
      </c>
      <c r="AH386" s="129" t="s">
        <v>653</v>
      </c>
    </row>
    <row r="387" spans="1:34" ht="163.5" x14ac:dyDescent="0.3">
      <c r="A387" s="138" t="s">
        <v>156</v>
      </c>
      <c r="B387" s="139" t="s">
        <v>157</v>
      </c>
      <c r="C387" s="139" t="s">
        <v>646</v>
      </c>
      <c r="D387" s="139" t="s">
        <v>3784</v>
      </c>
      <c r="E387" s="129" t="s">
        <v>1111</v>
      </c>
      <c r="F387" s="139" t="s">
        <v>199</v>
      </c>
      <c r="G387" s="129" t="s">
        <v>1111</v>
      </c>
      <c r="H387" s="197" t="s">
        <v>1111</v>
      </c>
      <c r="I387" s="139" t="s">
        <v>186</v>
      </c>
      <c r="J387" s="158">
        <v>1884.32</v>
      </c>
      <c r="K387" s="157">
        <f>J387*0.99</f>
        <v>1865.4767999999999</v>
      </c>
      <c r="L387" s="209">
        <v>0.01</v>
      </c>
      <c r="M387" s="147" t="s">
        <v>199</v>
      </c>
      <c r="N387" s="129">
        <v>15</v>
      </c>
      <c r="O387" s="129" t="s">
        <v>618</v>
      </c>
      <c r="P387" s="129" t="s">
        <v>229</v>
      </c>
      <c r="Q387" s="129">
        <v>7.2</v>
      </c>
      <c r="R387" s="129">
        <v>208</v>
      </c>
      <c r="S387" s="129" t="s">
        <v>199</v>
      </c>
      <c r="T387" s="129" t="s">
        <v>232</v>
      </c>
      <c r="U387" s="129">
        <v>1</v>
      </c>
      <c r="V387" s="129" t="s">
        <v>233</v>
      </c>
      <c r="W387" s="129">
        <v>22</v>
      </c>
      <c r="X387" s="129" t="s">
        <v>650</v>
      </c>
      <c r="Y387" s="129" t="s">
        <v>232</v>
      </c>
      <c r="Z387" s="129" t="s">
        <v>651</v>
      </c>
      <c r="AA387" s="129" t="s">
        <v>232</v>
      </c>
      <c r="AB387" s="222" t="s">
        <v>232</v>
      </c>
      <c r="AC387" s="222" t="s">
        <v>237</v>
      </c>
      <c r="AD387" s="225" t="s">
        <v>261</v>
      </c>
      <c r="AE387" s="194" t="s">
        <v>360</v>
      </c>
      <c r="AF387" s="228" t="s">
        <v>652</v>
      </c>
      <c r="AG387" s="129" t="s">
        <v>650</v>
      </c>
      <c r="AH387" s="129" t="s">
        <v>653</v>
      </c>
    </row>
    <row r="388" spans="1:34" ht="163.5" x14ac:dyDescent="0.3">
      <c r="A388" s="138" t="s">
        <v>156</v>
      </c>
      <c r="B388" s="139" t="s">
        <v>157</v>
      </c>
      <c r="C388" s="139" t="s">
        <v>646</v>
      </c>
      <c r="D388" s="139" t="s">
        <v>3784</v>
      </c>
      <c r="E388" s="129" t="s">
        <v>1112</v>
      </c>
      <c r="F388" s="139" t="s">
        <v>199</v>
      </c>
      <c r="G388" s="129" t="s">
        <v>1112</v>
      </c>
      <c r="H388" s="197" t="s">
        <v>1112</v>
      </c>
      <c r="I388" s="139" t="s">
        <v>186</v>
      </c>
      <c r="J388" s="158">
        <v>2597.89</v>
      </c>
      <c r="K388" s="157">
        <f>J388*0.99</f>
        <v>2571.9110999999998</v>
      </c>
      <c r="L388" s="209">
        <v>0.01</v>
      </c>
      <c r="M388" s="147" t="s">
        <v>199</v>
      </c>
      <c r="N388" s="129">
        <v>15</v>
      </c>
      <c r="O388" s="129" t="s">
        <v>618</v>
      </c>
      <c r="P388" s="129" t="s">
        <v>229</v>
      </c>
      <c r="Q388" s="129">
        <v>7.2</v>
      </c>
      <c r="R388" s="129">
        <v>208</v>
      </c>
      <c r="S388" s="129" t="s">
        <v>199</v>
      </c>
      <c r="T388" s="129" t="s">
        <v>232</v>
      </c>
      <c r="U388" s="129">
        <v>1</v>
      </c>
      <c r="V388" s="129" t="s">
        <v>233</v>
      </c>
      <c r="W388" s="129">
        <v>22</v>
      </c>
      <c r="X388" s="129" t="s">
        <v>650</v>
      </c>
      <c r="Y388" s="129" t="s">
        <v>232</v>
      </c>
      <c r="Z388" s="129" t="s">
        <v>651</v>
      </c>
      <c r="AA388" s="129" t="s">
        <v>232</v>
      </c>
      <c r="AB388" s="222" t="s">
        <v>232</v>
      </c>
      <c r="AC388" s="222" t="s">
        <v>237</v>
      </c>
      <c r="AD388" s="225" t="s">
        <v>261</v>
      </c>
      <c r="AE388" s="194" t="s">
        <v>360</v>
      </c>
      <c r="AF388" s="228" t="s">
        <v>652</v>
      </c>
      <c r="AG388" s="129" t="s">
        <v>650</v>
      </c>
      <c r="AH388" s="129" t="s">
        <v>653</v>
      </c>
    </row>
    <row r="389" spans="1:34" ht="163.5" x14ac:dyDescent="0.3">
      <c r="A389" s="138" t="s">
        <v>156</v>
      </c>
      <c r="B389" s="139" t="s">
        <v>157</v>
      </c>
      <c r="C389" s="139" t="s">
        <v>646</v>
      </c>
      <c r="D389" s="139" t="s">
        <v>3784</v>
      </c>
      <c r="E389" s="129" t="s">
        <v>1113</v>
      </c>
      <c r="F389" s="139" t="s">
        <v>199</v>
      </c>
      <c r="G389" s="129" t="s">
        <v>1113</v>
      </c>
      <c r="H389" s="197" t="s">
        <v>1113</v>
      </c>
      <c r="I389" s="139" t="s">
        <v>186</v>
      </c>
      <c r="J389" s="158">
        <v>2264.08</v>
      </c>
      <c r="K389" s="157">
        <f>J389*0.99</f>
        <v>2241.4391999999998</v>
      </c>
      <c r="L389" s="209">
        <v>0.01</v>
      </c>
      <c r="M389" s="147" t="s">
        <v>199</v>
      </c>
      <c r="N389" s="129">
        <v>15</v>
      </c>
      <c r="O389" s="129" t="s">
        <v>618</v>
      </c>
      <c r="P389" s="129" t="s">
        <v>229</v>
      </c>
      <c r="Q389" s="129">
        <v>7.2</v>
      </c>
      <c r="R389" s="129">
        <v>208</v>
      </c>
      <c r="S389" s="129" t="s">
        <v>199</v>
      </c>
      <c r="T389" s="129" t="s">
        <v>232</v>
      </c>
      <c r="U389" s="129">
        <v>1</v>
      </c>
      <c r="V389" s="129" t="s">
        <v>233</v>
      </c>
      <c r="W389" s="129">
        <v>22</v>
      </c>
      <c r="X389" s="129" t="s">
        <v>650</v>
      </c>
      <c r="Y389" s="129" t="s">
        <v>232</v>
      </c>
      <c r="Z389" s="129" t="s">
        <v>651</v>
      </c>
      <c r="AA389" s="129" t="s">
        <v>232</v>
      </c>
      <c r="AB389" s="222" t="s">
        <v>232</v>
      </c>
      <c r="AC389" s="222" t="s">
        <v>237</v>
      </c>
      <c r="AD389" s="225" t="s">
        <v>238</v>
      </c>
      <c r="AE389" s="194" t="s">
        <v>360</v>
      </c>
      <c r="AF389" s="228" t="s">
        <v>652</v>
      </c>
      <c r="AG389" s="129" t="s">
        <v>650</v>
      </c>
      <c r="AH389" s="129" t="s">
        <v>653</v>
      </c>
    </row>
    <row r="390" spans="1:34" ht="163.5" x14ac:dyDescent="0.3">
      <c r="A390" s="138" t="s">
        <v>156</v>
      </c>
      <c r="B390" s="139" t="s">
        <v>157</v>
      </c>
      <c r="C390" s="139" t="s">
        <v>646</v>
      </c>
      <c r="D390" s="139" t="s">
        <v>3784</v>
      </c>
      <c r="E390" s="129" t="s">
        <v>1114</v>
      </c>
      <c r="F390" s="139" t="s">
        <v>199</v>
      </c>
      <c r="G390" s="129" t="s">
        <v>1114</v>
      </c>
      <c r="H390" s="197" t="s">
        <v>1114</v>
      </c>
      <c r="I390" s="139" t="s">
        <v>186</v>
      </c>
      <c r="J390" s="158">
        <v>2842.16</v>
      </c>
      <c r="K390" s="157">
        <f>J390*0.99</f>
        <v>2813.7383999999997</v>
      </c>
      <c r="L390" s="209">
        <v>0.01</v>
      </c>
      <c r="M390" s="147" t="s">
        <v>199</v>
      </c>
      <c r="N390" s="129">
        <v>15</v>
      </c>
      <c r="O390" s="129" t="s">
        <v>618</v>
      </c>
      <c r="P390" s="129" t="s">
        <v>229</v>
      </c>
      <c r="Q390" s="129">
        <v>7.2</v>
      </c>
      <c r="R390" s="129">
        <v>208</v>
      </c>
      <c r="S390" s="129" t="s">
        <v>199</v>
      </c>
      <c r="T390" s="129" t="s">
        <v>232</v>
      </c>
      <c r="U390" s="129">
        <v>1</v>
      </c>
      <c r="V390" s="129" t="s">
        <v>233</v>
      </c>
      <c r="W390" s="129">
        <v>22</v>
      </c>
      <c r="X390" s="129" t="s">
        <v>650</v>
      </c>
      <c r="Y390" s="129" t="s">
        <v>232</v>
      </c>
      <c r="Z390" s="129" t="s">
        <v>651</v>
      </c>
      <c r="AA390" s="129" t="s">
        <v>232</v>
      </c>
      <c r="AB390" s="222" t="s">
        <v>232</v>
      </c>
      <c r="AC390" s="222" t="s">
        <v>237</v>
      </c>
      <c r="AD390" s="225" t="s">
        <v>238</v>
      </c>
      <c r="AE390" s="194" t="s">
        <v>360</v>
      </c>
      <c r="AF390" s="228" t="s">
        <v>652</v>
      </c>
      <c r="AG390" s="129" t="s">
        <v>650</v>
      </c>
      <c r="AH390" s="129" t="s">
        <v>653</v>
      </c>
    </row>
    <row r="391" spans="1:34" ht="163.5" x14ac:dyDescent="0.3">
      <c r="A391" s="138" t="s">
        <v>156</v>
      </c>
      <c r="B391" s="139" t="s">
        <v>157</v>
      </c>
      <c r="C391" s="139" t="s">
        <v>646</v>
      </c>
      <c r="D391" s="139" t="s">
        <v>3784</v>
      </c>
      <c r="E391" s="129" t="s">
        <v>1115</v>
      </c>
      <c r="F391" s="139" t="s">
        <v>199</v>
      </c>
      <c r="G391" s="129" t="s">
        <v>1115</v>
      </c>
      <c r="H391" s="197" t="s">
        <v>1115</v>
      </c>
      <c r="I391" s="139" t="s">
        <v>186</v>
      </c>
      <c r="J391" s="158">
        <v>3555.72</v>
      </c>
      <c r="K391" s="157">
        <f>J391*0.99</f>
        <v>3520.1627999999996</v>
      </c>
      <c r="L391" s="209">
        <v>0.01</v>
      </c>
      <c r="M391" s="147" t="s">
        <v>199</v>
      </c>
      <c r="N391" s="129">
        <v>15</v>
      </c>
      <c r="O391" s="129" t="s">
        <v>618</v>
      </c>
      <c r="P391" s="129" t="s">
        <v>229</v>
      </c>
      <c r="Q391" s="129">
        <v>7.2</v>
      </c>
      <c r="R391" s="129">
        <v>208</v>
      </c>
      <c r="S391" s="129" t="s">
        <v>199</v>
      </c>
      <c r="T391" s="129" t="s">
        <v>232</v>
      </c>
      <c r="U391" s="129">
        <v>1</v>
      </c>
      <c r="V391" s="129" t="s">
        <v>233</v>
      </c>
      <c r="W391" s="129">
        <v>22</v>
      </c>
      <c r="X391" s="129" t="s">
        <v>650</v>
      </c>
      <c r="Y391" s="129" t="s">
        <v>232</v>
      </c>
      <c r="Z391" s="129" t="s">
        <v>651</v>
      </c>
      <c r="AA391" s="129" t="s">
        <v>232</v>
      </c>
      <c r="AB391" s="222" t="s">
        <v>232</v>
      </c>
      <c r="AC391" s="222" t="s">
        <v>237</v>
      </c>
      <c r="AD391" s="225" t="s">
        <v>238</v>
      </c>
      <c r="AE391" s="194" t="s">
        <v>360</v>
      </c>
      <c r="AF391" s="228" t="s">
        <v>652</v>
      </c>
      <c r="AG391" s="129" t="s">
        <v>650</v>
      </c>
      <c r="AH391" s="129" t="s">
        <v>653</v>
      </c>
    </row>
    <row r="392" spans="1:34" ht="163.5" x14ac:dyDescent="0.3">
      <c r="A392" s="138" t="s">
        <v>156</v>
      </c>
      <c r="B392" s="139" t="s">
        <v>157</v>
      </c>
      <c r="C392" s="139" t="s">
        <v>646</v>
      </c>
      <c r="D392" s="139" t="s">
        <v>3784</v>
      </c>
      <c r="E392" s="129" t="s">
        <v>1116</v>
      </c>
      <c r="F392" s="139" t="s">
        <v>199</v>
      </c>
      <c r="G392" s="129" t="s">
        <v>1116</v>
      </c>
      <c r="H392" s="129" t="s">
        <v>1116</v>
      </c>
      <c r="I392" s="139" t="s">
        <v>186</v>
      </c>
      <c r="J392" s="158">
        <v>3570.34</v>
      </c>
      <c r="K392" s="157">
        <f>J392*0.99</f>
        <v>3534.6366000000003</v>
      </c>
      <c r="L392" s="209">
        <v>0.01</v>
      </c>
      <c r="M392" s="147" t="s">
        <v>199</v>
      </c>
      <c r="N392" s="129">
        <v>15</v>
      </c>
      <c r="O392" s="129" t="s">
        <v>618</v>
      </c>
      <c r="P392" s="129" t="s">
        <v>229</v>
      </c>
      <c r="Q392" s="129">
        <v>7.2</v>
      </c>
      <c r="R392" s="129">
        <v>208</v>
      </c>
      <c r="S392" s="129" t="s">
        <v>199</v>
      </c>
      <c r="T392" s="129" t="s">
        <v>232</v>
      </c>
      <c r="U392" s="129">
        <v>2</v>
      </c>
      <c r="V392" s="129" t="s">
        <v>233</v>
      </c>
      <c r="W392" s="129">
        <v>22</v>
      </c>
      <c r="X392" s="129" t="s">
        <v>650</v>
      </c>
      <c r="Y392" s="129" t="s">
        <v>232</v>
      </c>
      <c r="Z392" s="129" t="s">
        <v>651</v>
      </c>
      <c r="AA392" s="129" t="s">
        <v>232</v>
      </c>
      <c r="AB392" s="222" t="s">
        <v>232</v>
      </c>
      <c r="AC392" s="222" t="s">
        <v>237</v>
      </c>
      <c r="AD392" s="225" t="s">
        <v>238</v>
      </c>
      <c r="AE392" s="194" t="s">
        <v>360</v>
      </c>
      <c r="AF392" s="228" t="s">
        <v>652</v>
      </c>
      <c r="AG392" s="129" t="s">
        <v>650</v>
      </c>
      <c r="AH392" s="129" t="s">
        <v>653</v>
      </c>
    </row>
    <row r="393" spans="1:34" ht="163.5" x14ac:dyDescent="0.3">
      <c r="A393" s="138" t="s">
        <v>156</v>
      </c>
      <c r="B393" s="139" t="s">
        <v>157</v>
      </c>
      <c r="C393" s="139" t="s">
        <v>646</v>
      </c>
      <c r="D393" s="139" t="s">
        <v>3784</v>
      </c>
      <c r="E393" s="129" t="s">
        <v>1117</v>
      </c>
      <c r="F393" s="139" t="s">
        <v>199</v>
      </c>
      <c r="G393" s="129" t="s">
        <v>1117</v>
      </c>
      <c r="H393" s="197" t="s">
        <v>1117</v>
      </c>
      <c r="I393" s="139" t="s">
        <v>186</v>
      </c>
      <c r="J393" s="158">
        <v>4726.4799999999996</v>
      </c>
      <c r="K393" s="157">
        <f>J393*0.99</f>
        <v>4679.2151999999996</v>
      </c>
      <c r="L393" s="209">
        <v>0.01</v>
      </c>
      <c r="M393" s="147" t="s">
        <v>199</v>
      </c>
      <c r="N393" s="129">
        <v>15</v>
      </c>
      <c r="O393" s="129" t="s">
        <v>618</v>
      </c>
      <c r="P393" s="129" t="s">
        <v>229</v>
      </c>
      <c r="Q393" s="129">
        <v>7.2</v>
      </c>
      <c r="R393" s="129">
        <v>208</v>
      </c>
      <c r="S393" s="129" t="s">
        <v>199</v>
      </c>
      <c r="T393" s="129" t="s">
        <v>232</v>
      </c>
      <c r="U393" s="129">
        <v>2</v>
      </c>
      <c r="V393" s="129" t="s">
        <v>233</v>
      </c>
      <c r="W393" s="129">
        <v>22</v>
      </c>
      <c r="X393" s="129" t="s">
        <v>650</v>
      </c>
      <c r="Y393" s="129" t="s">
        <v>232</v>
      </c>
      <c r="Z393" s="129" t="s">
        <v>651</v>
      </c>
      <c r="AA393" s="129" t="s">
        <v>232</v>
      </c>
      <c r="AB393" s="222" t="s">
        <v>232</v>
      </c>
      <c r="AC393" s="222" t="s">
        <v>237</v>
      </c>
      <c r="AD393" s="225" t="s">
        <v>238</v>
      </c>
      <c r="AE393" s="194" t="s">
        <v>360</v>
      </c>
      <c r="AF393" s="228" t="s">
        <v>652</v>
      </c>
      <c r="AG393" s="129" t="s">
        <v>650</v>
      </c>
      <c r="AH393" s="129" t="s">
        <v>653</v>
      </c>
    </row>
    <row r="394" spans="1:34" ht="163.5" x14ac:dyDescent="0.3">
      <c r="A394" s="138" t="s">
        <v>156</v>
      </c>
      <c r="B394" s="139" t="s">
        <v>157</v>
      </c>
      <c r="C394" s="139" t="s">
        <v>646</v>
      </c>
      <c r="D394" s="139" t="s">
        <v>3784</v>
      </c>
      <c r="E394" s="129" t="s">
        <v>1118</v>
      </c>
      <c r="F394" s="139" t="s">
        <v>199</v>
      </c>
      <c r="G394" s="129" t="s">
        <v>1118</v>
      </c>
      <c r="H394" s="197" t="s">
        <v>1118</v>
      </c>
      <c r="I394" s="139" t="s">
        <v>186</v>
      </c>
      <c r="J394" s="158">
        <v>6153.6</v>
      </c>
      <c r="K394" s="157">
        <f>J394*0.99</f>
        <v>6092.0640000000003</v>
      </c>
      <c r="L394" s="209">
        <v>0.01</v>
      </c>
      <c r="M394" s="147" t="s">
        <v>199</v>
      </c>
      <c r="N394" s="129">
        <v>15</v>
      </c>
      <c r="O394" s="129" t="s">
        <v>618</v>
      </c>
      <c r="P394" s="129" t="s">
        <v>229</v>
      </c>
      <c r="Q394" s="129">
        <v>7.2</v>
      </c>
      <c r="R394" s="129">
        <v>208</v>
      </c>
      <c r="S394" s="129" t="s">
        <v>199</v>
      </c>
      <c r="T394" s="129" t="s">
        <v>232</v>
      </c>
      <c r="U394" s="129">
        <v>2</v>
      </c>
      <c r="V394" s="129" t="s">
        <v>233</v>
      </c>
      <c r="W394" s="129">
        <v>22</v>
      </c>
      <c r="X394" s="129" t="s">
        <v>650</v>
      </c>
      <c r="Y394" s="129" t="s">
        <v>232</v>
      </c>
      <c r="Z394" s="129" t="s">
        <v>651</v>
      </c>
      <c r="AA394" s="129" t="s">
        <v>232</v>
      </c>
      <c r="AB394" s="222" t="s">
        <v>232</v>
      </c>
      <c r="AC394" s="222" t="s">
        <v>237</v>
      </c>
      <c r="AD394" s="225" t="s">
        <v>238</v>
      </c>
      <c r="AE394" s="194" t="s">
        <v>360</v>
      </c>
      <c r="AF394" s="228" t="s">
        <v>652</v>
      </c>
      <c r="AG394" s="129" t="s">
        <v>650</v>
      </c>
      <c r="AH394" s="129" t="s">
        <v>653</v>
      </c>
    </row>
    <row r="395" spans="1:34" ht="163.5" x14ac:dyDescent="0.3">
      <c r="A395" s="138" t="s">
        <v>156</v>
      </c>
      <c r="B395" s="139" t="s">
        <v>157</v>
      </c>
      <c r="C395" s="139" t="s">
        <v>646</v>
      </c>
      <c r="D395" s="139" t="s">
        <v>3784</v>
      </c>
      <c r="E395" s="129" t="s">
        <v>1119</v>
      </c>
      <c r="F395" s="139" t="s">
        <v>199</v>
      </c>
      <c r="G395" s="129" t="s">
        <v>1119</v>
      </c>
      <c r="H395" s="197" t="s">
        <v>1119</v>
      </c>
      <c r="I395" s="139" t="s">
        <v>186</v>
      </c>
      <c r="J395" s="158">
        <v>738.44</v>
      </c>
      <c r="K395" s="157">
        <f>J395*0.99</f>
        <v>731.05560000000003</v>
      </c>
      <c r="L395" s="209">
        <v>0.01</v>
      </c>
      <c r="M395" s="147" t="s">
        <v>199</v>
      </c>
      <c r="N395" s="129">
        <v>15</v>
      </c>
      <c r="O395" s="129" t="s">
        <v>618</v>
      </c>
      <c r="P395" s="129" t="s">
        <v>229</v>
      </c>
      <c r="Q395" s="129">
        <v>7.2</v>
      </c>
      <c r="R395" s="129">
        <v>208</v>
      </c>
      <c r="S395" s="129" t="s">
        <v>199</v>
      </c>
      <c r="T395" s="129" t="s">
        <v>232</v>
      </c>
      <c r="U395" s="129">
        <v>1</v>
      </c>
      <c r="V395" s="129" t="s">
        <v>233</v>
      </c>
      <c r="W395" s="129">
        <v>18</v>
      </c>
      <c r="X395" s="129" t="s">
        <v>650</v>
      </c>
      <c r="Y395" s="129" t="s">
        <v>232</v>
      </c>
      <c r="Z395" s="129" t="s">
        <v>651</v>
      </c>
      <c r="AA395" s="129" t="s">
        <v>232</v>
      </c>
      <c r="AB395" s="222" t="s">
        <v>232</v>
      </c>
      <c r="AC395" s="222" t="s">
        <v>237</v>
      </c>
      <c r="AD395" s="225" t="s">
        <v>261</v>
      </c>
      <c r="AE395" s="194" t="s">
        <v>360</v>
      </c>
      <c r="AF395" s="228" t="s">
        <v>652</v>
      </c>
      <c r="AG395" s="129" t="s">
        <v>650</v>
      </c>
      <c r="AH395" s="129" t="s">
        <v>653</v>
      </c>
    </row>
    <row r="396" spans="1:34" ht="163.5" x14ac:dyDescent="0.3">
      <c r="A396" s="138" t="s">
        <v>156</v>
      </c>
      <c r="B396" s="139" t="s">
        <v>157</v>
      </c>
      <c r="C396" s="139" t="s">
        <v>646</v>
      </c>
      <c r="D396" s="139" t="s">
        <v>3784</v>
      </c>
      <c r="E396" s="129" t="s">
        <v>1120</v>
      </c>
      <c r="F396" s="139" t="s">
        <v>199</v>
      </c>
      <c r="G396" s="129" t="s">
        <v>1120</v>
      </c>
      <c r="H396" s="197" t="s">
        <v>1120</v>
      </c>
      <c r="I396" s="139" t="s">
        <v>186</v>
      </c>
      <c r="J396" s="158">
        <v>761.38</v>
      </c>
      <c r="K396" s="157">
        <f>J396*0.99</f>
        <v>753.76620000000003</v>
      </c>
      <c r="L396" s="209">
        <v>0.01</v>
      </c>
      <c r="M396" s="147" t="s">
        <v>199</v>
      </c>
      <c r="N396" s="129">
        <v>15</v>
      </c>
      <c r="O396" s="129" t="s">
        <v>618</v>
      </c>
      <c r="P396" s="129" t="s">
        <v>229</v>
      </c>
      <c r="Q396" s="129">
        <v>7.2</v>
      </c>
      <c r="R396" s="129">
        <v>208</v>
      </c>
      <c r="S396" s="129" t="s">
        <v>199</v>
      </c>
      <c r="T396" s="129" t="s">
        <v>232</v>
      </c>
      <c r="U396" s="129">
        <v>1</v>
      </c>
      <c r="V396" s="129" t="s">
        <v>233</v>
      </c>
      <c r="W396" s="129">
        <v>25</v>
      </c>
      <c r="X396" s="129" t="s">
        <v>650</v>
      </c>
      <c r="Y396" s="129" t="s">
        <v>232</v>
      </c>
      <c r="Z396" s="129" t="s">
        <v>651</v>
      </c>
      <c r="AA396" s="129" t="s">
        <v>232</v>
      </c>
      <c r="AB396" s="222" t="s">
        <v>232</v>
      </c>
      <c r="AC396" s="222" t="s">
        <v>237</v>
      </c>
      <c r="AD396" s="225" t="s">
        <v>261</v>
      </c>
      <c r="AE396" s="194" t="s">
        <v>360</v>
      </c>
      <c r="AF396" s="228" t="s">
        <v>652</v>
      </c>
      <c r="AG396" s="129" t="s">
        <v>650</v>
      </c>
      <c r="AH396" s="129" t="s">
        <v>653</v>
      </c>
    </row>
    <row r="397" spans="1:34" ht="163.5" x14ac:dyDescent="0.3">
      <c r="A397" s="138" t="s">
        <v>156</v>
      </c>
      <c r="B397" s="139" t="s">
        <v>157</v>
      </c>
      <c r="C397" s="139" t="s">
        <v>646</v>
      </c>
      <c r="D397" s="139" t="s">
        <v>3784</v>
      </c>
      <c r="E397" s="129" t="s">
        <v>1121</v>
      </c>
      <c r="F397" s="139" t="s">
        <v>199</v>
      </c>
      <c r="G397" s="129" t="s">
        <v>1121</v>
      </c>
      <c r="H397" s="197" t="s">
        <v>1121</v>
      </c>
      <c r="I397" s="139" t="s">
        <v>186</v>
      </c>
      <c r="J397" s="158">
        <v>1315.68</v>
      </c>
      <c r="K397" s="157">
        <f>J397*0.99</f>
        <v>1302.5232000000001</v>
      </c>
      <c r="L397" s="209">
        <v>0.01</v>
      </c>
      <c r="M397" s="147" t="s">
        <v>199</v>
      </c>
      <c r="N397" s="129">
        <v>15</v>
      </c>
      <c r="O397" s="129" t="s">
        <v>618</v>
      </c>
      <c r="P397" s="129" t="s">
        <v>229</v>
      </c>
      <c r="Q397" s="129">
        <v>7.2</v>
      </c>
      <c r="R397" s="129">
        <v>208</v>
      </c>
      <c r="S397" s="129" t="s">
        <v>199</v>
      </c>
      <c r="T397" s="129" t="s">
        <v>232</v>
      </c>
      <c r="U397" s="129">
        <v>1</v>
      </c>
      <c r="V397" s="129" t="s">
        <v>233</v>
      </c>
      <c r="W397" s="129">
        <v>18</v>
      </c>
      <c r="X397" s="129" t="s">
        <v>650</v>
      </c>
      <c r="Y397" s="129" t="s">
        <v>232</v>
      </c>
      <c r="Z397" s="129" t="s">
        <v>651</v>
      </c>
      <c r="AA397" s="129" t="s">
        <v>232</v>
      </c>
      <c r="AB397" s="222" t="s">
        <v>232</v>
      </c>
      <c r="AC397" s="222" t="s">
        <v>237</v>
      </c>
      <c r="AD397" s="225" t="s">
        <v>261</v>
      </c>
      <c r="AE397" s="194" t="s">
        <v>360</v>
      </c>
      <c r="AF397" s="228" t="s">
        <v>652</v>
      </c>
      <c r="AG397" s="129" t="s">
        <v>650</v>
      </c>
      <c r="AH397" s="129" t="s">
        <v>653</v>
      </c>
    </row>
    <row r="398" spans="1:34" ht="163.5" x14ac:dyDescent="0.3">
      <c r="A398" s="138" t="s">
        <v>156</v>
      </c>
      <c r="B398" s="139" t="s">
        <v>157</v>
      </c>
      <c r="C398" s="139" t="s">
        <v>646</v>
      </c>
      <c r="D398" s="139" t="s">
        <v>3784</v>
      </c>
      <c r="E398" s="129" t="s">
        <v>1122</v>
      </c>
      <c r="F398" s="139" t="s">
        <v>199</v>
      </c>
      <c r="G398" s="129" t="s">
        <v>1122</v>
      </c>
      <c r="H398" s="197" t="s">
        <v>1122</v>
      </c>
      <c r="I398" s="139" t="s">
        <v>186</v>
      </c>
      <c r="J398" s="158">
        <v>1338.62</v>
      </c>
      <c r="K398" s="157">
        <f>J398*0.99</f>
        <v>1325.2338</v>
      </c>
      <c r="L398" s="209">
        <v>0.01</v>
      </c>
      <c r="M398" s="147" t="s">
        <v>199</v>
      </c>
      <c r="N398" s="129">
        <v>15</v>
      </c>
      <c r="O398" s="129" t="s">
        <v>618</v>
      </c>
      <c r="P398" s="129" t="s">
        <v>229</v>
      </c>
      <c r="Q398" s="129">
        <v>7.2</v>
      </c>
      <c r="R398" s="129">
        <v>208</v>
      </c>
      <c r="S398" s="129" t="s">
        <v>199</v>
      </c>
      <c r="T398" s="129" t="s">
        <v>232</v>
      </c>
      <c r="U398" s="129">
        <v>1</v>
      </c>
      <c r="V398" s="129" t="s">
        <v>233</v>
      </c>
      <c r="W398" s="129">
        <v>25</v>
      </c>
      <c r="X398" s="129" t="s">
        <v>650</v>
      </c>
      <c r="Y398" s="129" t="s">
        <v>232</v>
      </c>
      <c r="Z398" s="129" t="s">
        <v>651</v>
      </c>
      <c r="AA398" s="129" t="s">
        <v>232</v>
      </c>
      <c r="AB398" s="222" t="s">
        <v>232</v>
      </c>
      <c r="AC398" s="222" t="s">
        <v>237</v>
      </c>
      <c r="AD398" s="225" t="s">
        <v>261</v>
      </c>
      <c r="AE398" s="194" t="s">
        <v>360</v>
      </c>
      <c r="AF398" s="228" t="s">
        <v>652</v>
      </c>
      <c r="AG398" s="129" t="s">
        <v>650</v>
      </c>
      <c r="AH398" s="129" t="s">
        <v>653</v>
      </c>
    </row>
    <row r="399" spans="1:34" ht="163.5" x14ac:dyDescent="0.3">
      <c r="A399" s="138" t="s">
        <v>156</v>
      </c>
      <c r="B399" s="139" t="s">
        <v>157</v>
      </c>
      <c r="C399" s="139" t="s">
        <v>646</v>
      </c>
      <c r="D399" s="139" t="s">
        <v>3784</v>
      </c>
      <c r="E399" s="129" t="s">
        <v>1123</v>
      </c>
      <c r="F399" s="139" t="s">
        <v>199</v>
      </c>
      <c r="G399" s="129" t="s">
        <v>1123</v>
      </c>
      <c r="H399" s="197" t="s">
        <v>1123</v>
      </c>
      <c r="I399" s="139" t="s">
        <v>186</v>
      </c>
      <c r="J399" s="158">
        <v>2378.79</v>
      </c>
      <c r="K399" s="157">
        <f>J399*0.99</f>
        <v>2355.0021000000002</v>
      </c>
      <c r="L399" s="209">
        <v>0.01</v>
      </c>
      <c r="M399" s="147" t="s">
        <v>199</v>
      </c>
      <c r="N399" s="129">
        <v>15</v>
      </c>
      <c r="O399" s="129" t="s">
        <v>618</v>
      </c>
      <c r="P399" s="129" t="s">
        <v>229</v>
      </c>
      <c r="Q399" s="129">
        <v>7.2</v>
      </c>
      <c r="R399" s="129">
        <v>208</v>
      </c>
      <c r="S399" s="129" t="s">
        <v>199</v>
      </c>
      <c r="T399" s="129" t="s">
        <v>232</v>
      </c>
      <c r="U399" s="129">
        <v>1</v>
      </c>
      <c r="V399" s="129" t="s">
        <v>233</v>
      </c>
      <c r="W399" s="129">
        <v>30</v>
      </c>
      <c r="X399" s="129" t="s">
        <v>650</v>
      </c>
      <c r="Y399" s="129" t="s">
        <v>232</v>
      </c>
      <c r="Z399" s="129" t="s">
        <v>651</v>
      </c>
      <c r="AA399" s="129" t="s">
        <v>232</v>
      </c>
      <c r="AB399" s="222" t="s">
        <v>232</v>
      </c>
      <c r="AC399" s="222" t="s">
        <v>237</v>
      </c>
      <c r="AD399" s="225" t="s">
        <v>261</v>
      </c>
      <c r="AE399" s="194" t="s">
        <v>360</v>
      </c>
      <c r="AF399" s="228" t="s">
        <v>652</v>
      </c>
      <c r="AG399" s="129" t="s">
        <v>650</v>
      </c>
      <c r="AH399" s="129" t="s">
        <v>653</v>
      </c>
    </row>
    <row r="400" spans="1:34" ht="163.5" x14ac:dyDescent="0.3">
      <c r="A400" s="138" t="s">
        <v>156</v>
      </c>
      <c r="B400" s="139" t="s">
        <v>157</v>
      </c>
      <c r="C400" s="139" t="s">
        <v>646</v>
      </c>
      <c r="D400" s="139" t="s">
        <v>3784</v>
      </c>
      <c r="E400" s="129" t="s">
        <v>1124</v>
      </c>
      <c r="F400" s="139" t="s">
        <v>199</v>
      </c>
      <c r="G400" s="129" t="s">
        <v>1124</v>
      </c>
      <c r="H400" s="197" t="s">
        <v>1124</v>
      </c>
      <c r="I400" s="139" t="s">
        <v>186</v>
      </c>
      <c r="J400" s="158">
        <v>2030.08</v>
      </c>
      <c r="K400" s="157">
        <f>J400*0.99</f>
        <v>2009.7791999999999</v>
      </c>
      <c r="L400" s="209">
        <v>0.01</v>
      </c>
      <c r="M400" s="147" t="s">
        <v>199</v>
      </c>
      <c r="N400" s="129">
        <v>15</v>
      </c>
      <c r="O400" s="129" t="s">
        <v>618</v>
      </c>
      <c r="P400" s="129" t="s">
        <v>229</v>
      </c>
      <c r="Q400" s="129">
        <v>7.2</v>
      </c>
      <c r="R400" s="129">
        <v>208</v>
      </c>
      <c r="S400" s="129" t="s">
        <v>199</v>
      </c>
      <c r="T400" s="129" t="s">
        <v>232</v>
      </c>
      <c r="U400" s="129">
        <v>1</v>
      </c>
      <c r="V400" s="129" t="s">
        <v>233</v>
      </c>
      <c r="W400" s="129">
        <v>18</v>
      </c>
      <c r="X400" s="129" t="s">
        <v>650</v>
      </c>
      <c r="Y400" s="129" t="s">
        <v>232</v>
      </c>
      <c r="Z400" s="129" t="s">
        <v>651</v>
      </c>
      <c r="AA400" s="129" t="s">
        <v>232</v>
      </c>
      <c r="AB400" s="222" t="s">
        <v>232</v>
      </c>
      <c r="AC400" s="222" t="s">
        <v>237</v>
      </c>
      <c r="AD400" s="225" t="s">
        <v>261</v>
      </c>
      <c r="AE400" s="194" t="s">
        <v>360</v>
      </c>
      <c r="AF400" s="228" t="s">
        <v>652</v>
      </c>
      <c r="AG400" s="129" t="s">
        <v>650</v>
      </c>
      <c r="AH400" s="129" t="s">
        <v>653</v>
      </c>
    </row>
    <row r="401" spans="1:34" ht="163.5" x14ac:dyDescent="0.3">
      <c r="A401" s="138" t="s">
        <v>156</v>
      </c>
      <c r="B401" s="139" t="s">
        <v>157</v>
      </c>
      <c r="C401" s="139" t="s">
        <v>646</v>
      </c>
      <c r="D401" s="139" t="s">
        <v>3784</v>
      </c>
      <c r="E401" s="129" t="s">
        <v>1125</v>
      </c>
      <c r="F401" s="139" t="s">
        <v>199</v>
      </c>
      <c r="G401" s="129" t="s">
        <v>1125</v>
      </c>
      <c r="H401" s="197" t="s">
        <v>1125</v>
      </c>
      <c r="I401" s="139" t="s">
        <v>186</v>
      </c>
      <c r="J401" s="158">
        <v>2053.02</v>
      </c>
      <c r="K401" s="157">
        <f>J401*0.99</f>
        <v>2032.4898000000001</v>
      </c>
      <c r="L401" s="209">
        <v>0.01</v>
      </c>
      <c r="M401" s="147" t="s">
        <v>199</v>
      </c>
      <c r="N401" s="129">
        <v>15</v>
      </c>
      <c r="O401" s="129" t="s">
        <v>618</v>
      </c>
      <c r="P401" s="129" t="s">
        <v>229</v>
      </c>
      <c r="Q401" s="129">
        <v>7.2</v>
      </c>
      <c r="R401" s="129">
        <v>208</v>
      </c>
      <c r="S401" s="129" t="s">
        <v>199</v>
      </c>
      <c r="T401" s="129" t="s">
        <v>232</v>
      </c>
      <c r="U401" s="129">
        <v>1</v>
      </c>
      <c r="V401" s="129" t="s">
        <v>233</v>
      </c>
      <c r="W401" s="129">
        <v>25</v>
      </c>
      <c r="X401" s="129" t="s">
        <v>650</v>
      </c>
      <c r="Y401" s="129" t="s">
        <v>232</v>
      </c>
      <c r="Z401" s="129" t="s">
        <v>651</v>
      </c>
      <c r="AA401" s="129" t="s">
        <v>232</v>
      </c>
      <c r="AB401" s="222" t="s">
        <v>232</v>
      </c>
      <c r="AC401" s="222" t="s">
        <v>237</v>
      </c>
      <c r="AD401" s="225" t="s">
        <v>261</v>
      </c>
      <c r="AE401" s="194" t="s">
        <v>360</v>
      </c>
      <c r="AF401" s="228" t="s">
        <v>652</v>
      </c>
      <c r="AG401" s="129" t="s">
        <v>650</v>
      </c>
      <c r="AH401" s="129" t="s">
        <v>653</v>
      </c>
    </row>
    <row r="402" spans="1:34" ht="163.5" x14ac:dyDescent="0.3">
      <c r="A402" s="138" t="s">
        <v>156</v>
      </c>
      <c r="B402" s="139" t="s">
        <v>157</v>
      </c>
      <c r="C402" s="139" t="s">
        <v>646</v>
      </c>
      <c r="D402" s="139" t="s">
        <v>3784</v>
      </c>
      <c r="E402" s="129" t="s">
        <v>1126</v>
      </c>
      <c r="F402" s="139" t="s">
        <v>199</v>
      </c>
      <c r="G402" s="129" t="s">
        <v>1126</v>
      </c>
      <c r="H402" s="129" t="s">
        <v>1126</v>
      </c>
      <c r="I402" s="139" t="s">
        <v>186</v>
      </c>
      <c r="J402" s="158">
        <v>1283.3</v>
      </c>
      <c r="K402" s="157">
        <f>J402*0.99</f>
        <v>1270.4669999999999</v>
      </c>
      <c r="L402" s="209">
        <v>0.01</v>
      </c>
      <c r="M402" s="147" t="s">
        <v>199</v>
      </c>
      <c r="N402" s="129">
        <v>15</v>
      </c>
      <c r="O402" s="129" t="s">
        <v>618</v>
      </c>
      <c r="P402" s="129" t="s">
        <v>229</v>
      </c>
      <c r="Q402" s="129">
        <v>7.2</v>
      </c>
      <c r="R402" s="129">
        <v>208</v>
      </c>
      <c r="S402" s="129" t="s">
        <v>199</v>
      </c>
      <c r="T402" s="129" t="s">
        <v>232</v>
      </c>
      <c r="U402" s="129">
        <v>1</v>
      </c>
      <c r="V402" s="129" t="s">
        <v>233</v>
      </c>
      <c r="W402" s="129">
        <v>18</v>
      </c>
      <c r="X402" s="129" t="s">
        <v>650</v>
      </c>
      <c r="Y402" s="129" t="s">
        <v>232</v>
      </c>
      <c r="Z402" s="129" t="s">
        <v>651</v>
      </c>
      <c r="AA402" s="129" t="s">
        <v>232</v>
      </c>
      <c r="AB402" s="222" t="s">
        <v>232</v>
      </c>
      <c r="AC402" s="222" t="s">
        <v>237</v>
      </c>
      <c r="AD402" s="225" t="s">
        <v>238</v>
      </c>
      <c r="AE402" s="194" t="s">
        <v>360</v>
      </c>
      <c r="AF402" s="228" t="s">
        <v>652</v>
      </c>
      <c r="AG402" s="129" t="s">
        <v>650</v>
      </c>
      <c r="AH402" s="129" t="s">
        <v>653</v>
      </c>
    </row>
    <row r="403" spans="1:34" ht="163.5" x14ac:dyDescent="0.3">
      <c r="A403" s="138" t="s">
        <v>156</v>
      </c>
      <c r="B403" s="139" t="s">
        <v>157</v>
      </c>
      <c r="C403" s="139" t="s">
        <v>646</v>
      </c>
      <c r="D403" s="139" t="s">
        <v>3784</v>
      </c>
      <c r="E403" s="129" t="s">
        <v>1127</v>
      </c>
      <c r="F403" s="139" t="s">
        <v>199</v>
      </c>
      <c r="G403" s="129" t="s">
        <v>1127</v>
      </c>
      <c r="H403" s="129" t="s">
        <v>1127</v>
      </c>
      <c r="I403" s="139" t="s">
        <v>186</v>
      </c>
      <c r="J403" s="158">
        <v>1861.38</v>
      </c>
      <c r="K403" s="157">
        <f>J403*0.99</f>
        <v>1842.7662</v>
      </c>
      <c r="L403" s="209">
        <v>0.01</v>
      </c>
      <c r="M403" s="147" t="s">
        <v>199</v>
      </c>
      <c r="N403" s="129">
        <v>15</v>
      </c>
      <c r="O403" s="129" t="s">
        <v>618</v>
      </c>
      <c r="P403" s="129" t="s">
        <v>229</v>
      </c>
      <c r="Q403" s="129">
        <v>7.2</v>
      </c>
      <c r="R403" s="129">
        <v>208</v>
      </c>
      <c r="S403" s="129" t="s">
        <v>199</v>
      </c>
      <c r="T403" s="129" t="s">
        <v>232</v>
      </c>
      <c r="U403" s="129">
        <v>1</v>
      </c>
      <c r="V403" s="129" t="s">
        <v>233</v>
      </c>
      <c r="W403" s="129">
        <v>18</v>
      </c>
      <c r="X403" s="129" t="s">
        <v>650</v>
      </c>
      <c r="Y403" s="129" t="s">
        <v>232</v>
      </c>
      <c r="Z403" s="129" t="s">
        <v>651</v>
      </c>
      <c r="AA403" s="129" t="s">
        <v>232</v>
      </c>
      <c r="AB403" s="222" t="s">
        <v>232</v>
      </c>
      <c r="AC403" s="222" t="s">
        <v>237</v>
      </c>
      <c r="AD403" s="225" t="s">
        <v>238</v>
      </c>
      <c r="AE403" s="194" t="s">
        <v>360</v>
      </c>
      <c r="AF403" s="228" t="s">
        <v>652</v>
      </c>
      <c r="AG403" s="129" t="s">
        <v>650</v>
      </c>
      <c r="AH403" s="129" t="s">
        <v>653</v>
      </c>
    </row>
    <row r="404" spans="1:34" ht="163.5" x14ac:dyDescent="0.3">
      <c r="A404" s="138" t="s">
        <v>156</v>
      </c>
      <c r="B404" s="139" t="s">
        <v>157</v>
      </c>
      <c r="C404" s="139" t="s">
        <v>646</v>
      </c>
      <c r="D404" s="139" t="s">
        <v>3784</v>
      </c>
      <c r="E404" s="129" t="s">
        <v>1128</v>
      </c>
      <c r="F404" s="139" t="s">
        <v>199</v>
      </c>
      <c r="G404" s="129" t="s">
        <v>1128</v>
      </c>
      <c r="H404" s="129" t="s">
        <v>1128</v>
      </c>
      <c r="I404" s="139" t="s">
        <v>186</v>
      </c>
      <c r="J404" s="158">
        <v>2574.9499999999998</v>
      </c>
      <c r="K404" s="157">
        <f>J404*0.99</f>
        <v>2549.2004999999999</v>
      </c>
      <c r="L404" s="209">
        <v>0.01</v>
      </c>
      <c r="M404" s="147" t="s">
        <v>199</v>
      </c>
      <c r="N404" s="129">
        <v>15</v>
      </c>
      <c r="O404" s="129" t="s">
        <v>618</v>
      </c>
      <c r="P404" s="129" t="s">
        <v>229</v>
      </c>
      <c r="Q404" s="129">
        <v>7.2</v>
      </c>
      <c r="R404" s="129">
        <v>208</v>
      </c>
      <c r="S404" s="129" t="s">
        <v>199</v>
      </c>
      <c r="T404" s="129" t="s">
        <v>232</v>
      </c>
      <c r="U404" s="129">
        <v>1</v>
      </c>
      <c r="V404" s="129" t="s">
        <v>233</v>
      </c>
      <c r="W404" s="129">
        <v>18</v>
      </c>
      <c r="X404" s="129" t="s">
        <v>650</v>
      </c>
      <c r="Y404" s="129" t="s">
        <v>232</v>
      </c>
      <c r="Z404" s="129" t="s">
        <v>651</v>
      </c>
      <c r="AA404" s="129" t="s">
        <v>232</v>
      </c>
      <c r="AB404" s="222" t="s">
        <v>232</v>
      </c>
      <c r="AC404" s="222" t="s">
        <v>237</v>
      </c>
      <c r="AD404" s="225" t="s">
        <v>238</v>
      </c>
      <c r="AE404" s="194" t="s">
        <v>360</v>
      </c>
      <c r="AF404" s="228" t="s">
        <v>652</v>
      </c>
      <c r="AG404" s="129" t="s">
        <v>650</v>
      </c>
      <c r="AH404" s="129" t="s">
        <v>653</v>
      </c>
    </row>
    <row r="405" spans="1:34" ht="163.5" x14ac:dyDescent="0.3">
      <c r="A405" s="138" t="s">
        <v>156</v>
      </c>
      <c r="B405" s="139" t="s">
        <v>157</v>
      </c>
      <c r="C405" s="139" t="s">
        <v>646</v>
      </c>
      <c r="D405" s="139" t="s">
        <v>3784</v>
      </c>
      <c r="E405" s="129" t="s">
        <v>1129</v>
      </c>
      <c r="F405" s="139" t="s">
        <v>199</v>
      </c>
      <c r="G405" s="129" t="s">
        <v>1129</v>
      </c>
      <c r="H405" s="129" t="s">
        <v>1129</v>
      </c>
      <c r="I405" s="139" t="s">
        <v>186</v>
      </c>
      <c r="J405" s="158">
        <v>2021.74</v>
      </c>
      <c r="K405" s="157">
        <f>J405*0.99</f>
        <v>2001.5226</v>
      </c>
      <c r="L405" s="209">
        <v>0.01</v>
      </c>
      <c r="M405" s="147" t="s">
        <v>199</v>
      </c>
      <c r="N405" s="129">
        <v>15</v>
      </c>
      <c r="O405" s="129" t="s">
        <v>618</v>
      </c>
      <c r="P405" s="129" t="s">
        <v>229</v>
      </c>
      <c r="Q405" s="129">
        <v>7.2</v>
      </c>
      <c r="R405" s="129">
        <v>208</v>
      </c>
      <c r="S405" s="129" t="s">
        <v>199</v>
      </c>
      <c r="T405" s="129" t="s">
        <v>232</v>
      </c>
      <c r="U405" s="129">
        <v>2</v>
      </c>
      <c r="V405" s="129" t="s">
        <v>233</v>
      </c>
      <c r="W405" s="129">
        <v>18</v>
      </c>
      <c r="X405" s="129" t="s">
        <v>650</v>
      </c>
      <c r="Y405" s="129" t="s">
        <v>232</v>
      </c>
      <c r="Z405" s="129" t="s">
        <v>651</v>
      </c>
      <c r="AA405" s="129" t="s">
        <v>232</v>
      </c>
      <c r="AB405" s="222" t="s">
        <v>232</v>
      </c>
      <c r="AC405" s="222" t="s">
        <v>237</v>
      </c>
      <c r="AD405" s="225" t="s">
        <v>238</v>
      </c>
      <c r="AE405" s="194" t="s">
        <v>360</v>
      </c>
      <c r="AF405" s="228" t="s">
        <v>652</v>
      </c>
      <c r="AG405" s="129" t="s">
        <v>650</v>
      </c>
      <c r="AH405" s="129" t="s">
        <v>653</v>
      </c>
    </row>
    <row r="406" spans="1:34" ht="163.5" x14ac:dyDescent="0.3">
      <c r="A406" s="138" t="s">
        <v>156</v>
      </c>
      <c r="B406" s="139" t="s">
        <v>157</v>
      </c>
      <c r="C406" s="139" t="s">
        <v>646</v>
      </c>
      <c r="D406" s="139" t="s">
        <v>3784</v>
      </c>
      <c r="E406" s="129" t="s">
        <v>1130</v>
      </c>
      <c r="F406" s="139" t="s">
        <v>199</v>
      </c>
      <c r="G406" s="129" t="s">
        <v>1130</v>
      </c>
      <c r="H406" s="129" t="s">
        <v>1130</v>
      </c>
      <c r="I406" s="139" t="s">
        <v>186</v>
      </c>
      <c r="J406" s="158">
        <v>3177.88</v>
      </c>
      <c r="K406" s="157">
        <f>J406*0.99</f>
        <v>3146.1012000000001</v>
      </c>
      <c r="L406" s="209">
        <v>0.01</v>
      </c>
      <c r="M406" s="147" t="s">
        <v>199</v>
      </c>
      <c r="N406" s="129">
        <v>15</v>
      </c>
      <c r="O406" s="129" t="s">
        <v>618</v>
      </c>
      <c r="P406" s="129" t="s">
        <v>229</v>
      </c>
      <c r="Q406" s="129">
        <v>7.2</v>
      </c>
      <c r="R406" s="129">
        <v>208</v>
      </c>
      <c r="S406" s="129" t="s">
        <v>199</v>
      </c>
      <c r="T406" s="129" t="s">
        <v>232</v>
      </c>
      <c r="U406" s="129">
        <v>2</v>
      </c>
      <c r="V406" s="129" t="s">
        <v>233</v>
      </c>
      <c r="W406" s="129">
        <v>18</v>
      </c>
      <c r="X406" s="129" t="s">
        <v>650</v>
      </c>
      <c r="Y406" s="129" t="s">
        <v>232</v>
      </c>
      <c r="Z406" s="129" t="s">
        <v>651</v>
      </c>
      <c r="AA406" s="129" t="s">
        <v>232</v>
      </c>
      <c r="AB406" s="222" t="s">
        <v>232</v>
      </c>
      <c r="AC406" s="222" t="s">
        <v>237</v>
      </c>
      <c r="AD406" s="225" t="s">
        <v>238</v>
      </c>
      <c r="AE406" s="194" t="s">
        <v>360</v>
      </c>
      <c r="AF406" s="228" t="s">
        <v>652</v>
      </c>
      <c r="AG406" s="129" t="s">
        <v>650</v>
      </c>
      <c r="AH406" s="129" t="s">
        <v>653</v>
      </c>
    </row>
    <row r="407" spans="1:34" ht="163.5" x14ac:dyDescent="0.3">
      <c r="A407" s="138" t="s">
        <v>156</v>
      </c>
      <c r="B407" s="139" t="s">
        <v>157</v>
      </c>
      <c r="C407" s="139" t="s">
        <v>646</v>
      </c>
      <c r="D407" s="139" t="s">
        <v>3784</v>
      </c>
      <c r="E407" s="129" t="s">
        <v>1131</v>
      </c>
      <c r="F407" s="139" t="s">
        <v>199</v>
      </c>
      <c r="G407" s="129" t="s">
        <v>1131</v>
      </c>
      <c r="H407" s="129" t="s">
        <v>1131</v>
      </c>
      <c r="I407" s="139" t="s">
        <v>186</v>
      </c>
      <c r="J407" s="158">
        <v>4605.01</v>
      </c>
      <c r="K407" s="157">
        <f>J407*0.99</f>
        <v>4558.9598999999998</v>
      </c>
      <c r="L407" s="209">
        <v>0.01</v>
      </c>
      <c r="M407" s="147" t="s">
        <v>199</v>
      </c>
      <c r="N407" s="129">
        <v>15</v>
      </c>
      <c r="O407" s="129" t="s">
        <v>618</v>
      </c>
      <c r="P407" s="129" t="s">
        <v>229</v>
      </c>
      <c r="Q407" s="129">
        <v>7.2</v>
      </c>
      <c r="R407" s="129">
        <v>208</v>
      </c>
      <c r="S407" s="129" t="s">
        <v>199</v>
      </c>
      <c r="T407" s="129" t="s">
        <v>232</v>
      </c>
      <c r="U407" s="129">
        <v>2</v>
      </c>
      <c r="V407" s="129" t="s">
        <v>233</v>
      </c>
      <c r="W407" s="129">
        <v>18</v>
      </c>
      <c r="X407" s="129" t="s">
        <v>650</v>
      </c>
      <c r="Y407" s="129" t="s">
        <v>232</v>
      </c>
      <c r="Z407" s="129" t="s">
        <v>651</v>
      </c>
      <c r="AA407" s="129" t="s">
        <v>232</v>
      </c>
      <c r="AB407" s="222" t="s">
        <v>232</v>
      </c>
      <c r="AC407" s="222" t="s">
        <v>237</v>
      </c>
      <c r="AD407" s="225" t="s">
        <v>238</v>
      </c>
      <c r="AE407" s="194" t="s">
        <v>360</v>
      </c>
      <c r="AF407" s="228" t="s">
        <v>652</v>
      </c>
      <c r="AG407" s="129" t="s">
        <v>650</v>
      </c>
      <c r="AH407" s="129" t="s">
        <v>653</v>
      </c>
    </row>
  </sheetData>
  <autoFilter ref="A1:AH407" xr:uid="{00000000-0009-0000-0000-000003000000}">
    <sortState xmlns:xlrd2="http://schemas.microsoft.com/office/spreadsheetml/2017/richdata2" ref="A2:AH407">
      <sortCondition ref="B1:B407"/>
    </sortState>
  </autoFilter>
  <dataValidations disablePrompts="1" count="5">
    <dataValidation type="list" allowBlank="1" showErrorMessage="1" sqref="I76:I84" xr:uid="{00000000-0002-0000-0300-000000000000}">
      <formula1>unitOfIssue</formula1>
    </dataValidation>
    <dataValidation type="list" allowBlank="1" sqref="AH152:AH153" xr:uid="{00000000-0002-0000-0300-000001000000}">
      <formula1>"No,Yes - both,Just WEX,Just Voyager,No but roaming agreement with ChargePoint,No but working on it"</formula1>
    </dataValidation>
    <dataValidation type="list" allowBlank="1" showErrorMessage="1" sqref="I146:I153 I260:I290" xr:uid="{00000000-0002-0000-0300-000002000000}">
      <formula1>#REF!</formula1>
    </dataValidation>
    <dataValidation type="list" allowBlank="1" sqref="V146:V153" xr:uid="{00000000-0002-0000-0300-000003000000}">
      <formula1>"SAE J1772,CCS,Tesla,CHAdeMO,CCS &amp; CHAdeMO combo,Any,Other (please list)"</formula1>
    </dataValidation>
    <dataValidation type="list" allowBlank="1" sqref="T146:T151" xr:uid="{00000000-0002-0000-0300-000004000000}">
      <formula1>"Yes,No"</formula1>
    </dataValidation>
  </dataValidation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G268"/>
  <sheetViews>
    <sheetView workbookViewId="0">
      <pane ySplit="1" topLeftCell="A2" activePane="bottomLeft" state="frozen"/>
      <selection pane="bottomLeft" activeCell="B11" sqref="B11"/>
    </sheetView>
  </sheetViews>
  <sheetFormatPr defaultColWidth="12.54296875" defaultRowHeight="15" customHeight="1" x14ac:dyDescent="0.25"/>
  <cols>
    <col min="1" max="1" width="16.453125" customWidth="1"/>
    <col min="2" max="2" width="37.453125" customWidth="1"/>
    <col min="3" max="3" width="22.81640625" bestFit="1" customWidth="1"/>
    <col min="4" max="4" width="48" customWidth="1"/>
    <col min="5" max="5" width="35.26953125" customWidth="1"/>
    <col min="6" max="6" width="24.7265625" customWidth="1"/>
    <col min="7" max="7" width="51.453125" customWidth="1"/>
    <col min="8" max="8" width="171.453125" customWidth="1"/>
    <col min="9" max="9" width="8.453125" customWidth="1"/>
    <col min="10" max="10" width="30.26953125" customWidth="1"/>
    <col min="11" max="11" width="21.453125" customWidth="1"/>
    <col min="12" max="12" width="24.453125" customWidth="1"/>
    <col min="13" max="13" width="30.453125" customWidth="1"/>
    <col min="14" max="14" width="17.453125" customWidth="1"/>
    <col min="15" max="15" width="47.453125" customWidth="1"/>
    <col min="16" max="16" width="17.453125" customWidth="1"/>
    <col min="17" max="17" width="16.453125" customWidth="1"/>
    <col min="18" max="18" width="28" customWidth="1"/>
    <col min="19" max="19" width="16.7265625" customWidth="1"/>
    <col min="20" max="20" width="14.453125" customWidth="1"/>
    <col min="21" max="21" width="26.453125" customWidth="1"/>
    <col min="22" max="22" width="18.453125" customWidth="1"/>
    <col min="23" max="23" width="44.7265625" customWidth="1"/>
    <col min="24" max="24" width="16.453125" customWidth="1"/>
    <col min="25" max="25" width="26.453125" customWidth="1"/>
    <col min="26" max="26" width="19.26953125" customWidth="1"/>
    <col min="27" max="27" width="57.7265625" customWidth="1"/>
    <col min="28" max="28" width="16.7265625" customWidth="1"/>
    <col min="29" max="29" width="16.26953125" customWidth="1"/>
    <col min="30" max="30" width="36.26953125" customWidth="1"/>
    <col min="31" max="31" width="29.26953125" customWidth="1"/>
    <col min="32" max="32" width="31" customWidth="1"/>
    <col min="33" max="33" width="25.453125" customWidth="1"/>
  </cols>
  <sheetData>
    <row r="1" spans="1:33" ht="26" x14ac:dyDescent="0.25">
      <c r="A1" s="38" t="s">
        <v>28</v>
      </c>
      <c r="B1" s="38" t="s">
        <v>29</v>
      </c>
      <c r="C1" s="38" t="s">
        <v>3774</v>
      </c>
      <c r="D1" s="38" t="s">
        <v>175</v>
      </c>
      <c r="E1" s="38" t="s">
        <v>176</v>
      </c>
      <c r="F1" s="38" t="s">
        <v>177</v>
      </c>
      <c r="G1" s="38" t="s">
        <v>178</v>
      </c>
      <c r="H1" s="38" t="s">
        <v>179</v>
      </c>
      <c r="I1" s="38" t="s">
        <v>180</v>
      </c>
      <c r="J1" s="39" t="s">
        <v>181</v>
      </c>
      <c r="K1" s="39" t="s">
        <v>182</v>
      </c>
      <c r="L1" s="38" t="s">
        <v>183</v>
      </c>
      <c r="M1" s="38" t="s">
        <v>184</v>
      </c>
      <c r="N1" s="38" t="s">
        <v>203</v>
      </c>
      <c r="O1" s="38" t="s">
        <v>1132</v>
      </c>
      <c r="P1" s="38" t="s">
        <v>205</v>
      </c>
      <c r="Q1" s="38" t="s">
        <v>206</v>
      </c>
      <c r="R1" s="38" t="s">
        <v>207</v>
      </c>
      <c r="S1" s="38" t="s">
        <v>208</v>
      </c>
      <c r="T1" s="38" t="s">
        <v>210</v>
      </c>
      <c r="U1" s="38" t="s">
        <v>211</v>
      </c>
      <c r="V1" s="38" t="s">
        <v>212</v>
      </c>
      <c r="W1" s="38" t="s">
        <v>213</v>
      </c>
      <c r="X1" s="38" t="s">
        <v>214</v>
      </c>
      <c r="Y1" s="38" t="s">
        <v>215</v>
      </c>
      <c r="Z1" s="38" t="s">
        <v>216</v>
      </c>
      <c r="AA1" s="38" t="s">
        <v>217</v>
      </c>
      <c r="AB1" s="38" t="s">
        <v>218</v>
      </c>
      <c r="AC1" s="38" t="s">
        <v>219</v>
      </c>
      <c r="AD1" s="38" t="s">
        <v>220</v>
      </c>
      <c r="AE1" s="38" t="s">
        <v>221</v>
      </c>
      <c r="AF1" s="38" t="s">
        <v>222</v>
      </c>
      <c r="AG1" s="38" t="s">
        <v>223</v>
      </c>
    </row>
    <row r="2" spans="1:33" ht="19.5" customHeight="1" x14ac:dyDescent="0.25">
      <c r="A2" s="20" t="s">
        <v>39</v>
      </c>
      <c r="B2" s="21" t="s">
        <v>40</v>
      </c>
      <c r="C2" s="21" t="s">
        <v>1133</v>
      </c>
      <c r="D2" s="127" t="s">
        <v>3784</v>
      </c>
      <c r="E2" s="21" t="s">
        <v>1134</v>
      </c>
      <c r="F2" s="21" t="s">
        <v>199</v>
      </c>
      <c r="G2" s="21" t="s">
        <v>1134</v>
      </c>
      <c r="H2" s="21" t="s">
        <v>1135</v>
      </c>
      <c r="I2" s="21" t="s">
        <v>186</v>
      </c>
      <c r="J2" s="40">
        <v>99856.93</v>
      </c>
      <c r="K2" s="40">
        <v>99856.93</v>
      </c>
      <c r="L2" s="41">
        <v>0</v>
      </c>
      <c r="M2" s="21" t="s">
        <v>199</v>
      </c>
      <c r="N2" s="42">
        <v>120</v>
      </c>
      <c r="O2" s="42" t="s">
        <v>1136</v>
      </c>
      <c r="P2" s="42" t="s">
        <v>229</v>
      </c>
      <c r="Q2" s="42">
        <v>150</v>
      </c>
      <c r="R2" s="42" t="s">
        <v>1137</v>
      </c>
      <c r="S2" s="42">
        <v>0.94</v>
      </c>
      <c r="T2" s="42">
        <v>1</v>
      </c>
      <c r="U2" s="42" t="s">
        <v>1138</v>
      </c>
      <c r="V2" s="42">
        <v>23</v>
      </c>
      <c r="W2" s="42" t="s">
        <v>1139</v>
      </c>
      <c r="X2" s="42" t="s">
        <v>232</v>
      </c>
      <c r="Y2" s="123" t="s">
        <v>651</v>
      </c>
      <c r="Z2" s="42" t="s">
        <v>232</v>
      </c>
      <c r="AA2" s="42" t="s">
        <v>1140</v>
      </c>
      <c r="AB2" s="42" t="s">
        <v>237</v>
      </c>
      <c r="AC2" s="42" t="s">
        <v>1141</v>
      </c>
      <c r="AD2" s="42" t="s">
        <v>1142</v>
      </c>
      <c r="AE2" s="42" t="s">
        <v>1143</v>
      </c>
      <c r="AF2" s="42" t="s">
        <v>199</v>
      </c>
      <c r="AG2" s="42" t="s">
        <v>237</v>
      </c>
    </row>
    <row r="3" spans="1:33" ht="19.5" customHeight="1" x14ac:dyDescent="0.25">
      <c r="A3" s="20" t="s">
        <v>39</v>
      </c>
      <c r="B3" s="21" t="s">
        <v>40</v>
      </c>
      <c r="C3" s="21" t="s">
        <v>224</v>
      </c>
      <c r="D3" s="127" t="s">
        <v>3784</v>
      </c>
      <c r="E3" s="21" t="s">
        <v>1144</v>
      </c>
      <c r="F3" s="21" t="s">
        <v>199</v>
      </c>
      <c r="G3" s="21" t="s">
        <v>1145</v>
      </c>
      <c r="H3" s="21" t="s">
        <v>1146</v>
      </c>
      <c r="I3" s="21" t="s">
        <v>186</v>
      </c>
      <c r="J3" s="40">
        <v>34831.230000000003</v>
      </c>
      <c r="K3" s="40">
        <v>34831.230000000003</v>
      </c>
      <c r="L3" s="41">
        <v>0</v>
      </c>
      <c r="M3" s="21" t="s">
        <v>199</v>
      </c>
      <c r="N3" s="42">
        <v>120</v>
      </c>
      <c r="O3" s="42" t="s">
        <v>1146</v>
      </c>
      <c r="P3" s="42" t="s">
        <v>229</v>
      </c>
      <c r="Q3" s="42">
        <v>350</v>
      </c>
      <c r="R3" s="42" t="s">
        <v>1147</v>
      </c>
      <c r="S3" s="42" t="s">
        <v>1148</v>
      </c>
      <c r="T3" s="42">
        <v>2</v>
      </c>
      <c r="U3" s="42" t="s">
        <v>1149</v>
      </c>
      <c r="V3" s="42" t="s">
        <v>1150</v>
      </c>
      <c r="W3" s="42" t="s">
        <v>1151</v>
      </c>
      <c r="X3" s="42" t="s">
        <v>232</v>
      </c>
      <c r="Y3" s="123" t="s">
        <v>651</v>
      </c>
      <c r="Z3" s="42" t="s">
        <v>232</v>
      </c>
      <c r="AA3" s="42" t="s">
        <v>236</v>
      </c>
      <c r="AB3" s="42" t="s">
        <v>237</v>
      </c>
      <c r="AC3" s="42" t="s">
        <v>1152</v>
      </c>
      <c r="AD3" s="42" t="s">
        <v>239</v>
      </c>
      <c r="AE3" s="42" t="s">
        <v>240</v>
      </c>
      <c r="AF3" s="42" t="s">
        <v>251</v>
      </c>
      <c r="AG3" s="42" t="s">
        <v>241</v>
      </c>
    </row>
    <row r="4" spans="1:33" ht="19.5" customHeight="1" x14ac:dyDescent="0.25">
      <c r="A4" s="20" t="s">
        <v>39</v>
      </c>
      <c r="B4" s="21" t="s">
        <v>40</v>
      </c>
      <c r="C4" s="21" t="s">
        <v>224</v>
      </c>
      <c r="D4" s="127" t="s">
        <v>3784</v>
      </c>
      <c r="E4" s="21" t="s">
        <v>1153</v>
      </c>
      <c r="F4" s="21" t="s">
        <v>199</v>
      </c>
      <c r="G4" s="21" t="s">
        <v>1154</v>
      </c>
      <c r="H4" s="21" t="s">
        <v>1155</v>
      </c>
      <c r="I4" s="21" t="s">
        <v>186</v>
      </c>
      <c r="J4" s="40">
        <v>52625</v>
      </c>
      <c r="K4" s="40">
        <v>52625</v>
      </c>
      <c r="L4" s="41">
        <v>0</v>
      </c>
      <c r="M4" s="21" t="s">
        <v>199</v>
      </c>
      <c r="N4" s="42">
        <v>120</v>
      </c>
      <c r="O4" s="42" t="s">
        <v>1156</v>
      </c>
      <c r="P4" s="42" t="s">
        <v>229</v>
      </c>
      <c r="Q4" s="42">
        <v>200</v>
      </c>
      <c r="R4" s="42" t="s">
        <v>1157</v>
      </c>
      <c r="S4" s="42" t="s">
        <v>1158</v>
      </c>
      <c r="T4" s="42">
        <v>2</v>
      </c>
      <c r="U4" s="42" t="s">
        <v>199</v>
      </c>
      <c r="V4" s="42" t="s">
        <v>199</v>
      </c>
      <c r="W4" s="42" t="s">
        <v>199</v>
      </c>
      <c r="X4" s="42" t="s">
        <v>232</v>
      </c>
      <c r="Y4" s="123" t="s">
        <v>651</v>
      </c>
      <c r="Z4" s="42" t="s">
        <v>232</v>
      </c>
      <c r="AA4" s="42" t="s">
        <v>236</v>
      </c>
      <c r="AB4" s="42" t="s">
        <v>237</v>
      </c>
      <c r="AC4" s="42" t="s">
        <v>1152</v>
      </c>
      <c r="AD4" s="42" t="s">
        <v>239</v>
      </c>
      <c r="AE4" s="42" t="s">
        <v>240</v>
      </c>
      <c r="AF4" s="42" t="s">
        <v>199</v>
      </c>
      <c r="AG4" s="42" t="s">
        <v>199</v>
      </c>
    </row>
    <row r="5" spans="1:33" ht="19.5" customHeight="1" x14ac:dyDescent="0.25">
      <c r="A5" s="20" t="s">
        <v>51</v>
      </c>
      <c r="B5" s="21" t="s">
        <v>52</v>
      </c>
      <c r="C5" s="21" t="s">
        <v>252</v>
      </c>
      <c r="D5" s="127" t="s">
        <v>3782</v>
      </c>
      <c r="E5" s="21" t="s">
        <v>1159</v>
      </c>
      <c r="F5" s="21" t="s">
        <v>199</v>
      </c>
      <c r="G5" s="21" t="s">
        <v>1159</v>
      </c>
      <c r="H5" s="21" t="s">
        <v>1160</v>
      </c>
      <c r="I5" s="21" t="s">
        <v>186</v>
      </c>
      <c r="J5" s="40">
        <v>40564.230000000003</v>
      </c>
      <c r="K5" s="40">
        <v>39055.24</v>
      </c>
      <c r="L5" s="43">
        <v>3.7199999999999997E-2</v>
      </c>
      <c r="M5" s="21" t="s">
        <v>199</v>
      </c>
      <c r="N5" s="42" t="s">
        <v>1161</v>
      </c>
      <c r="O5" s="42" t="s">
        <v>1162</v>
      </c>
      <c r="P5" s="42" t="s">
        <v>229</v>
      </c>
      <c r="Q5" s="42" t="s">
        <v>319</v>
      </c>
      <c r="R5" s="42" t="s">
        <v>320</v>
      </c>
      <c r="S5" s="42" t="s">
        <v>321</v>
      </c>
      <c r="T5" s="42">
        <v>2</v>
      </c>
      <c r="U5" s="42" t="s">
        <v>1163</v>
      </c>
      <c r="V5" s="42">
        <v>14</v>
      </c>
      <c r="W5" s="42" t="s">
        <v>363</v>
      </c>
      <c r="X5" s="42" t="s">
        <v>232</v>
      </c>
      <c r="Y5" s="42" t="s">
        <v>235</v>
      </c>
      <c r="Z5" s="42" t="s">
        <v>232</v>
      </c>
      <c r="AA5" s="42" t="s">
        <v>1164</v>
      </c>
      <c r="AB5" s="42" t="s">
        <v>323</v>
      </c>
      <c r="AC5" s="42" t="s">
        <v>324</v>
      </c>
      <c r="AD5" s="42" t="s">
        <v>1165</v>
      </c>
      <c r="AE5" s="42" t="s">
        <v>263</v>
      </c>
      <c r="AF5" s="42" t="s">
        <v>297</v>
      </c>
      <c r="AG5" s="42" t="s">
        <v>232</v>
      </c>
    </row>
    <row r="6" spans="1:33" ht="19.5" customHeight="1" x14ac:dyDescent="0.25">
      <c r="A6" s="21" t="s">
        <v>51</v>
      </c>
      <c r="B6" s="21" t="s">
        <v>52</v>
      </c>
      <c r="C6" s="21" t="s">
        <v>252</v>
      </c>
      <c r="D6" s="127" t="s">
        <v>3782</v>
      </c>
      <c r="E6" s="21" t="s">
        <v>1166</v>
      </c>
      <c r="F6" s="21" t="s">
        <v>199</v>
      </c>
      <c r="G6" s="21" t="s">
        <v>1166</v>
      </c>
      <c r="H6" s="21" t="s">
        <v>1167</v>
      </c>
      <c r="I6" s="21" t="s">
        <v>186</v>
      </c>
      <c r="J6" s="40">
        <v>16988.55</v>
      </c>
      <c r="K6" s="40">
        <f>J6*(1-L6)</f>
        <v>16356.575939999999</v>
      </c>
      <c r="L6" s="43">
        <v>3.7199999999999997E-2</v>
      </c>
      <c r="M6" s="21" t="s">
        <v>199</v>
      </c>
      <c r="N6" s="42" t="s">
        <v>1161</v>
      </c>
      <c r="O6" s="42" t="s">
        <v>322</v>
      </c>
      <c r="P6" s="42" t="s">
        <v>229</v>
      </c>
      <c r="Q6" s="42" t="s">
        <v>1168</v>
      </c>
      <c r="R6" s="42" t="s">
        <v>1169</v>
      </c>
      <c r="S6" s="42" t="s">
        <v>321</v>
      </c>
      <c r="T6" s="42">
        <v>2</v>
      </c>
      <c r="U6" s="42" t="s">
        <v>322</v>
      </c>
      <c r="V6" s="42" t="s">
        <v>1170</v>
      </c>
      <c r="W6" s="42" t="s">
        <v>295</v>
      </c>
      <c r="X6" s="42" t="s">
        <v>232</v>
      </c>
      <c r="Y6" s="42" t="s">
        <v>235</v>
      </c>
      <c r="Z6" s="42" t="s">
        <v>232</v>
      </c>
      <c r="AA6" s="42"/>
      <c r="AB6" s="42" t="s">
        <v>323</v>
      </c>
      <c r="AC6" s="42" t="s">
        <v>324</v>
      </c>
      <c r="AD6" s="42" t="s">
        <v>1165</v>
      </c>
      <c r="AE6" s="42" t="s">
        <v>263</v>
      </c>
      <c r="AF6" s="42" t="s">
        <v>297</v>
      </c>
      <c r="AG6" s="42" t="s">
        <v>232</v>
      </c>
    </row>
    <row r="7" spans="1:33" ht="19.5" customHeight="1" x14ac:dyDescent="0.25">
      <c r="A7" s="21" t="s">
        <v>51</v>
      </c>
      <c r="B7" s="21" t="s">
        <v>52</v>
      </c>
      <c r="C7" s="21" t="s">
        <v>252</v>
      </c>
      <c r="D7" s="127" t="s">
        <v>3782</v>
      </c>
      <c r="E7" s="21" t="s">
        <v>1171</v>
      </c>
      <c r="F7" s="21" t="s">
        <v>199</v>
      </c>
      <c r="G7" s="21" t="s">
        <v>1171</v>
      </c>
      <c r="H7" s="21" t="s">
        <v>1172</v>
      </c>
      <c r="I7" s="21" t="s">
        <v>186</v>
      </c>
      <c r="J7" s="40">
        <v>21874.62</v>
      </c>
      <c r="K7" s="40">
        <f>J7*(1-L7)</f>
        <v>21060.884136000001</v>
      </c>
      <c r="L7" s="43">
        <v>3.7199999999999997E-2</v>
      </c>
      <c r="M7" s="21" t="s">
        <v>199</v>
      </c>
      <c r="N7" s="42" t="s">
        <v>1161</v>
      </c>
      <c r="O7" s="42" t="s">
        <v>322</v>
      </c>
      <c r="P7" s="42" t="s">
        <v>229</v>
      </c>
      <c r="Q7" s="42" t="s">
        <v>1168</v>
      </c>
      <c r="R7" s="42" t="s">
        <v>1169</v>
      </c>
      <c r="S7" s="42" t="s">
        <v>321</v>
      </c>
      <c r="T7" s="42">
        <v>2</v>
      </c>
      <c r="U7" s="42" t="s">
        <v>322</v>
      </c>
      <c r="V7" s="42" t="s">
        <v>1170</v>
      </c>
      <c r="W7" s="42" t="s">
        <v>295</v>
      </c>
      <c r="X7" s="42" t="s">
        <v>232</v>
      </c>
      <c r="Y7" s="42" t="s">
        <v>235</v>
      </c>
      <c r="Z7" s="42" t="s">
        <v>232</v>
      </c>
      <c r="AA7" s="42"/>
      <c r="AB7" s="42" t="s">
        <v>323</v>
      </c>
      <c r="AC7" s="42" t="s">
        <v>324</v>
      </c>
      <c r="AD7" s="42" t="s">
        <v>1165</v>
      </c>
      <c r="AE7" s="42" t="s">
        <v>263</v>
      </c>
      <c r="AF7" s="42" t="s">
        <v>297</v>
      </c>
      <c r="AG7" s="42" t="s">
        <v>232</v>
      </c>
    </row>
    <row r="8" spans="1:33" ht="19.5" customHeight="1" x14ac:dyDescent="0.25">
      <c r="A8" s="21" t="s">
        <v>51</v>
      </c>
      <c r="B8" s="21" t="s">
        <v>52</v>
      </c>
      <c r="C8" s="21" t="s">
        <v>252</v>
      </c>
      <c r="D8" s="127" t="s">
        <v>3782</v>
      </c>
      <c r="E8" s="21" t="s">
        <v>1173</v>
      </c>
      <c r="F8" s="21" t="s">
        <v>199</v>
      </c>
      <c r="G8" s="21" t="s">
        <v>1173</v>
      </c>
      <c r="H8" s="21" t="s">
        <v>1174</v>
      </c>
      <c r="I8" s="21" t="s">
        <v>186</v>
      </c>
      <c r="J8" s="40">
        <v>21874.62</v>
      </c>
      <c r="K8" s="40">
        <f>J8*(1-L8)</f>
        <v>21060.884136000001</v>
      </c>
      <c r="L8" s="43">
        <v>3.7199999999999997E-2</v>
      </c>
      <c r="M8" s="21" t="s">
        <v>199</v>
      </c>
      <c r="N8" s="42" t="s">
        <v>1161</v>
      </c>
      <c r="O8" s="42" t="s">
        <v>322</v>
      </c>
      <c r="P8" s="42" t="s">
        <v>229</v>
      </c>
      <c r="Q8" s="42" t="s">
        <v>1168</v>
      </c>
      <c r="R8" s="42" t="s">
        <v>1169</v>
      </c>
      <c r="S8" s="42" t="s">
        <v>321</v>
      </c>
      <c r="T8" s="42">
        <v>2</v>
      </c>
      <c r="U8" s="42" t="s">
        <v>322</v>
      </c>
      <c r="V8" s="42" t="s">
        <v>1170</v>
      </c>
      <c r="W8" s="42" t="s">
        <v>295</v>
      </c>
      <c r="X8" s="42" t="s">
        <v>232</v>
      </c>
      <c r="Y8" s="42" t="s">
        <v>235</v>
      </c>
      <c r="Z8" s="42" t="s">
        <v>232</v>
      </c>
      <c r="AA8" s="42"/>
      <c r="AB8" s="42" t="s">
        <v>323</v>
      </c>
      <c r="AC8" s="42" t="s">
        <v>324</v>
      </c>
      <c r="AD8" s="42" t="s">
        <v>1165</v>
      </c>
      <c r="AE8" s="42" t="s">
        <v>263</v>
      </c>
      <c r="AF8" s="42" t="s">
        <v>297</v>
      </c>
      <c r="AG8" s="42" t="s">
        <v>232</v>
      </c>
    </row>
    <row r="9" spans="1:33" ht="19.5" customHeight="1" x14ac:dyDescent="0.25">
      <c r="A9" s="21" t="s">
        <v>51</v>
      </c>
      <c r="B9" s="21" t="s">
        <v>52</v>
      </c>
      <c r="C9" s="21" t="s">
        <v>252</v>
      </c>
      <c r="D9" s="127" t="s">
        <v>3782</v>
      </c>
      <c r="E9" s="21" t="s">
        <v>1175</v>
      </c>
      <c r="F9" s="21" t="s">
        <v>199</v>
      </c>
      <c r="G9" s="21" t="s">
        <v>1175</v>
      </c>
      <c r="H9" s="21" t="s">
        <v>1176</v>
      </c>
      <c r="I9" s="21" t="s">
        <v>186</v>
      </c>
      <c r="J9" s="40">
        <v>21874.62</v>
      </c>
      <c r="K9" s="40">
        <f>J9*(1-L9)</f>
        <v>21060.884136000001</v>
      </c>
      <c r="L9" s="43">
        <v>3.7199999999999997E-2</v>
      </c>
      <c r="M9" s="21" t="s">
        <v>199</v>
      </c>
      <c r="N9" s="42" t="s">
        <v>1161</v>
      </c>
      <c r="O9" s="42" t="s">
        <v>322</v>
      </c>
      <c r="P9" s="42" t="s">
        <v>229</v>
      </c>
      <c r="Q9" s="42" t="s">
        <v>1168</v>
      </c>
      <c r="R9" s="42" t="s">
        <v>1169</v>
      </c>
      <c r="S9" s="42" t="s">
        <v>321</v>
      </c>
      <c r="T9" s="42">
        <v>2</v>
      </c>
      <c r="U9" s="42" t="s">
        <v>322</v>
      </c>
      <c r="V9" s="42" t="s">
        <v>1170</v>
      </c>
      <c r="W9" s="42" t="s">
        <v>295</v>
      </c>
      <c r="X9" s="42" t="s">
        <v>232</v>
      </c>
      <c r="Y9" s="42" t="s">
        <v>235</v>
      </c>
      <c r="Z9" s="42" t="s">
        <v>232</v>
      </c>
      <c r="AA9" s="42"/>
      <c r="AB9" s="42" t="s">
        <v>323</v>
      </c>
      <c r="AC9" s="42" t="s">
        <v>324</v>
      </c>
      <c r="AD9" s="42" t="s">
        <v>1165</v>
      </c>
      <c r="AE9" s="42" t="s">
        <v>263</v>
      </c>
      <c r="AF9" s="42" t="s">
        <v>297</v>
      </c>
      <c r="AG9" s="42" t="s">
        <v>232</v>
      </c>
    </row>
    <row r="10" spans="1:33" ht="19.5" customHeight="1" x14ac:dyDescent="0.25">
      <c r="A10" s="21" t="s">
        <v>51</v>
      </c>
      <c r="B10" s="21" t="s">
        <v>52</v>
      </c>
      <c r="C10" s="21" t="s">
        <v>252</v>
      </c>
      <c r="D10" s="127" t="s">
        <v>3782</v>
      </c>
      <c r="E10" s="21" t="s">
        <v>1177</v>
      </c>
      <c r="F10" s="21" t="s">
        <v>199</v>
      </c>
      <c r="G10" s="21" t="s">
        <v>1177</v>
      </c>
      <c r="H10" s="21" t="s">
        <v>1178</v>
      </c>
      <c r="I10" s="21" t="s">
        <v>186</v>
      </c>
      <c r="J10" s="40">
        <v>21874.62</v>
      </c>
      <c r="K10" s="40">
        <f>J10*(1-L10)</f>
        <v>21060.884136000001</v>
      </c>
      <c r="L10" s="43">
        <v>3.7199999999999997E-2</v>
      </c>
      <c r="M10" s="21" t="s">
        <v>199</v>
      </c>
      <c r="N10" s="42" t="s">
        <v>1161</v>
      </c>
      <c r="O10" s="42" t="s">
        <v>322</v>
      </c>
      <c r="P10" s="42" t="s">
        <v>229</v>
      </c>
      <c r="Q10" s="42" t="s">
        <v>1168</v>
      </c>
      <c r="R10" s="42" t="s">
        <v>1169</v>
      </c>
      <c r="S10" s="42" t="s">
        <v>321</v>
      </c>
      <c r="T10" s="42">
        <v>2</v>
      </c>
      <c r="U10" s="42" t="s">
        <v>322</v>
      </c>
      <c r="V10" s="42" t="s">
        <v>1170</v>
      </c>
      <c r="W10" s="42" t="s">
        <v>295</v>
      </c>
      <c r="X10" s="42" t="s">
        <v>232</v>
      </c>
      <c r="Y10" s="42" t="s">
        <v>235</v>
      </c>
      <c r="Z10" s="42" t="s">
        <v>232</v>
      </c>
      <c r="AA10" s="42"/>
      <c r="AB10" s="42" t="s">
        <v>323</v>
      </c>
      <c r="AC10" s="42" t="s">
        <v>324</v>
      </c>
      <c r="AD10" s="42" t="s">
        <v>1165</v>
      </c>
      <c r="AE10" s="42" t="s">
        <v>263</v>
      </c>
      <c r="AF10" s="42" t="s">
        <v>297</v>
      </c>
      <c r="AG10" s="42" t="s">
        <v>232</v>
      </c>
    </row>
    <row r="11" spans="1:33" ht="19.5" customHeight="1" x14ac:dyDescent="0.25">
      <c r="A11" s="21" t="s">
        <v>51</v>
      </c>
      <c r="B11" s="21" t="s">
        <v>52</v>
      </c>
      <c r="C11" s="21" t="s">
        <v>252</v>
      </c>
      <c r="D11" s="127" t="s">
        <v>3782</v>
      </c>
      <c r="E11" s="21" t="s">
        <v>1179</v>
      </c>
      <c r="F11" s="21" t="s">
        <v>199</v>
      </c>
      <c r="G11" s="21" t="s">
        <v>1179</v>
      </c>
      <c r="H11" s="21" t="s">
        <v>1180</v>
      </c>
      <c r="I11" s="21" t="s">
        <v>186</v>
      </c>
      <c r="J11" s="40">
        <v>26276.39</v>
      </c>
      <c r="K11" s="40">
        <f>J11*(1-L11)</f>
        <v>25298.908292</v>
      </c>
      <c r="L11" s="43">
        <v>3.7199999999999997E-2</v>
      </c>
      <c r="M11" s="21" t="s">
        <v>199</v>
      </c>
      <c r="N11" s="42" t="s">
        <v>1161</v>
      </c>
      <c r="O11" s="42" t="s">
        <v>322</v>
      </c>
      <c r="P11" s="42" t="s">
        <v>229</v>
      </c>
      <c r="Q11" s="42" t="s">
        <v>1168</v>
      </c>
      <c r="R11" s="42" t="s">
        <v>1169</v>
      </c>
      <c r="S11" s="42" t="s">
        <v>321</v>
      </c>
      <c r="T11" s="42">
        <v>2</v>
      </c>
      <c r="U11" s="42" t="s">
        <v>322</v>
      </c>
      <c r="V11" s="42" t="s">
        <v>1170</v>
      </c>
      <c r="W11" s="42" t="s">
        <v>295</v>
      </c>
      <c r="X11" s="42" t="s">
        <v>232</v>
      </c>
      <c r="Y11" s="42" t="s">
        <v>235</v>
      </c>
      <c r="Z11" s="42" t="s">
        <v>232</v>
      </c>
      <c r="AA11" s="42"/>
      <c r="AB11" s="42" t="s">
        <v>323</v>
      </c>
      <c r="AC11" s="42" t="s">
        <v>324</v>
      </c>
      <c r="AD11" s="42" t="s">
        <v>1165</v>
      </c>
      <c r="AE11" s="42" t="s">
        <v>263</v>
      </c>
      <c r="AF11" s="42" t="s">
        <v>297</v>
      </c>
      <c r="AG11" s="42" t="s">
        <v>232</v>
      </c>
    </row>
    <row r="12" spans="1:33" ht="19.5" customHeight="1" x14ac:dyDescent="0.25">
      <c r="A12" s="21" t="s">
        <v>51</v>
      </c>
      <c r="B12" s="21" t="s">
        <v>52</v>
      </c>
      <c r="C12" s="21" t="s">
        <v>252</v>
      </c>
      <c r="D12" s="127" t="s">
        <v>3782</v>
      </c>
      <c r="E12" s="21" t="s">
        <v>1181</v>
      </c>
      <c r="F12" s="21" t="s">
        <v>199</v>
      </c>
      <c r="G12" s="21" t="s">
        <v>1181</v>
      </c>
      <c r="H12" s="21" t="s">
        <v>1182</v>
      </c>
      <c r="I12" s="21" t="s">
        <v>186</v>
      </c>
      <c r="J12" s="40">
        <v>26276.39</v>
      </c>
      <c r="K12" s="40">
        <f>J12*(1-L12)</f>
        <v>25298.908292</v>
      </c>
      <c r="L12" s="43">
        <v>3.7199999999999997E-2</v>
      </c>
      <c r="M12" s="21" t="s">
        <v>199</v>
      </c>
      <c r="N12" s="42" t="s">
        <v>1161</v>
      </c>
      <c r="O12" s="42" t="s">
        <v>322</v>
      </c>
      <c r="P12" s="42" t="s">
        <v>229</v>
      </c>
      <c r="Q12" s="42" t="s">
        <v>1168</v>
      </c>
      <c r="R12" s="42" t="s">
        <v>1169</v>
      </c>
      <c r="S12" s="42" t="s">
        <v>321</v>
      </c>
      <c r="T12" s="42">
        <v>2</v>
      </c>
      <c r="U12" s="42" t="s">
        <v>322</v>
      </c>
      <c r="V12" s="42" t="s">
        <v>1170</v>
      </c>
      <c r="W12" s="42" t="s">
        <v>295</v>
      </c>
      <c r="X12" s="42" t="s">
        <v>232</v>
      </c>
      <c r="Y12" s="42" t="s">
        <v>235</v>
      </c>
      <c r="Z12" s="42" t="s">
        <v>232</v>
      </c>
      <c r="AA12" s="42"/>
      <c r="AB12" s="42" t="s">
        <v>323</v>
      </c>
      <c r="AC12" s="42" t="s">
        <v>324</v>
      </c>
      <c r="AD12" s="42" t="s">
        <v>1165</v>
      </c>
      <c r="AE12" s="42" t="s">
        <v>263</v>
      </c>
      <c r="AF12" s="42" t="s">
        <v>297</v>
      </c>
      <c r="AG12" s="42" t="s">
        <v>232</v>
      </c>
    </row>
    <row r="13" spans="1:33" ht="19.5" customHeight="1" x14ac:dyDescent="0.25">
      <c r="A13" s="21" t="s">
        <v>51</v>
      </c>
      <c r="B13" s="21" t="s">
        <v>52</v>
      </c>
      <c r="C13" s="21" t="s">
        <v>252</v>
      </c>
      <c r="D13" s="127" t="s">
        <v>3782</v>
      </c>
      <c r="E13" s="21" t="s">
        <v>1183</v>
      </c>
      <c r="F13" s="21" t="s">
        <v>199</v>
      </c>
      <c r="G13" s="21" t="s">
        <v>1183</v>
      </c>
      <c r="H13" s="21" t="s">
        <v>1184</v>
      </c>
      <c r="I13" s="21" t="s">
        <v>186</v>
      </c>
      <c r="J13" s="40">
        <v>26276.39</v>
      </c>
      <c r="K13" s="40">
        <f>J13*(1-L13)</f>
        <v>25298.908292</v>
      </c>
      <c r="L13" s="43">
        <v>3.7199999999999997E-2</v>
      </c>
      <c r="M13" s="21" t="s">
        <v>199</v>
      </c>
      <c r="N13" s="42" t="s">
        <v>1161</v>
      </c>
      <c r="O13" s="42" t="s">
        <v>322</v>
      </c>
      <c r="P13" s="42" t="s">
        <v>229</v>
      </c>
      <c r="Q13" s="42" t="s">
        <v>1168</v>
      </c>
      <c r="R13" s="42" t="s">
        <v>1169</v>
      </c>
      <c r="S13" s="42" t="s">
        <v>321</v>
      </c>
      <c r="T13" s="42">
        <v>2</v>
      </c>
      <c r="U13" s="42" t="s">
        <v>322</v>
      </c>
      <c r="V13" s="42" t="s">
        <v>1170</v>
      </c>
      <c r="W13" s="42" t="s">
        <v>295</v>
      </c>
      <c r="X13" s="42" t="s">
        <v>232</v>
      </c>
      <c r="Y13" s="42" t="s">
        <v>235</v>
      </c>
      <c r="Z13" s="42" t="s">
        <v>232</v>
      </c>
      <c r="AA13" s="42"/>
      <c r="AB13" s="42" t="s">
        <v>323</v>
      </c>
      <c r="AC13" s="42" t="s">
        <v>324</v>
      </c>
      <c r="AD13" s="42" t="s">
        <v>1165</v>
      </c>
      <c r="AE13" s="42" t="s">
        <v>263</v>
      </c>
      <c r="AF13" s="42" t="s">
        <v>297</v>
      </c>
      <c r="AG13" s="42" t="s">
        <v>232</v>
      </c>
    </row>
    <row r="14" spans="1:33" ht="19.5" customHeight="1" x14ac:dyDescent="0.25">
      <c r="A14" s="21" t="s">
        <v>51</v>
      </c>
      <c r="B14" s="21" t="s">
        <v>52</v>
      </c>
      <c r="C14" s="21" t="s">
        <v>252</v>
      </c>
      <c r="D14" s="127" t="s">
        <v>3782</v>
      </c>
      <c r="E14" s="21" t="s">
        <v>1185</v>
      </c>
      <c r="F14" s="21" t="s">
        <v>199</v>
      </c>
      <c r="G14" s="21" t="s">
        <v>317</v>
      </c>
      <c r="H14" s="21" t="s">
        <v>1186</v>
      </c>
      <c r="I14" s="21" t="s">
        <v>186</v>
      </c>
      <c r="J14" s="40">
        <v>49867.61</v>
      </c>
      <c r="K14" s="40">
        <f>J14*(1-L14)</f>
        <v>48012.534908000001</v>
      </c>
      <c r="L14" s="43">
        <v>3.7199999999999997E-2</v>
      </c>
      <c r="M14" s="21" t="s">
        <v>199</v>
      </c>
      <c r="N14" s="42" t="s">
        <v>1161</v>
      </c>
      <c r="O14" s="42" t="s">
        <v>322</v>
      </c>
      <c r="P14" s="42" t="s">
        <v>229</v>
      </c>
      <c r="Q14" s="42" t="s">
        <v>319</v>
      </c>
      <c r="R14" s="42" t="s">
        <v>320</v>
      </c>
      <c r="S14" s="42" t="s">
        <v>321</v>
      </c>
      <c r="T14" s="42">
        <v>2</v>
      </c>
      <c r="U14" s="42" t="s">
        <v>322</v>
      </c>
      <c r="V14" s="42" t="s">
        <v>337</v>
      </c>
      <c r="W14" s="42" t="s">
        <v>295</v>
      </c>
      <c r="X14" s="42" t="s">
        <v>232</v>
      </c>
      <c r="Y14" s="42" t="s">
        <v>235</v>
      </c>
      <c r="Z14" s="42" t="s">
        <v>232</v>
      </c>
      <c r="AA14" s="42"/>
      <c r="AB14" s="42" t="s">
        <v>323</v>
      </c>
      <c r="AC14" s="42" t="s">
        <v>324</v>
      </c>
      <c r="AD14" s="42" t="s">
        <v>1165</v>
      </c>
      <c r="AE14" s="42" t="s">
        <v>263</v>
      </c>
      <c r="AF14" s="42" t="s">
        <v>297</v>
      </c>
      <c r="AG14" s="42" t="s">
        <v>232</v>
      </c>
    </row>
    <row r="15" spans="1:33" ht="19.5" customHeight="1" x14ac:dyDescent="0.25">
      <c r="A15" s="21" t="s">
        <v>51</v>
      </c>
      <c r="B15" s="21" t="s">
        <v>52</v>
      </c>
      <c r="C15" s="21" t="s">
        <v>252</v>
      </c>
      <c r="D15" s="127" t="s">
        <v>3782</v>
      </c>
      <c r="E15" s="21" t="s">
        <v>1187</v>
      </c>
      <c r="F15" s="21" t="s">
        <v>199</v>
      </c>
      <c r="G15" s="21" t="s">
        <v>317</v>
      </c>
      <c r="H15" s="21" t="s">
        <v>1188</v>
      </c>
      <c r="I15" s="21" t="s">
        <v>186</v>
      </c>
      <c r="J15" s="40">
        <v>56096.26</v>
      </c>
      <c r="K15" s="40">
        <f>J15*(1-L15)</f>
        <v>54009.479127999999</v>
      </c>
      <c r="L15" s="43">
        <v>3.7199999999999997E-2</v>
      </c>
      <c r="M15" s="21" t="s">
        <v>199</v>
      </c>
      <c r="N15" s="42" t="s">
        <v>1161</v>
      </c>
      <c r="O15" s="42" t="s">
        <v>322</v>
      </c>
      <c r="P15" s="42" t="s">
        <v>229</v>
      </c>
      <c r="Q15" s="42" t="s">
        <v>319</v>
      </c>
      <c r="R15" s="42" t="s">
        <v>320</v>
      </c>
      <c r="S15" s="42" t="s">
        <v>321</v>
      </c>
      <c r="T15" s="42">
        <v>2</v>
      </c>
      <c r="U15" s="42" t="s">
        <v>322</v>
      </c>
      <c r="V15" s="42" t="s">
        <v>337</v>
      </c>
      <c r="W15" s="42" t="s">
        <v>295</v>
      </c>
      <c r="X15" s="42" t="s">
        <v>232</v>
      </c>
      <c r="Y15" s="42" t="s">
        <v>235</v>
      </c>
      <c r="Z15" s="42" t="s">
        <v>232</v>
      </c>
      <c r="AA15" s="42"/>
      <c r="AB15" s="42" t="s">
        <v>323</v>
      </c>
      <c r="AC15" s="42" t="s">
        <v>324</v>
      </c>
      <c r="AD15" s="42" t="s">
        <v>1165</v>
      </c>
      <c r="AE15" s="42" t="s">
        <v>263</v>
      </c>
      <c r="AF15" s="42" t="s">
        <v>297</v>
      </c>
      <c r="AG15" s="42" t="s">
        <v>232</v>
      </c>
    </row>
    <row r="16" spans="1:33" ht="19.5" customHeight="1" x14ac:dyDescent="0.25">
      <c r="A16" s="21" t="s">
        <v>51</v>
      </c>
      <c r="B16" s="21" t="s">
        <v>52</v>
      </c>
      <c r="C16" s="21" t="s">
        <v>252</v>
      </c>
      <c r="D16" s="127" t="s">
        <v>3782</v>
      </c>
      <c r="E16" s="21" t="s">
        <v>1189</v>
      </c>
      <c r="F16" s="21" t="s">
        <v>199</v>
      </c>
      <c r="G16" s="21" t="s">
        <v>317</v>
      </c>
      <c r="H16" s="21" t="s">
        <v>1190</v>
      </c>
      <c r="I16" s="21" t="s">
        <v>186</v>
      </c>
      <c r="J16" s="40">
        <v>56096.26</v>
      </c>
      <c r="K16" s="40">
        <f>J16*(1-L16)</f>
        <v>54009.479127999999</v>
      </c>
      <c r="L16" s="43">
        <v>3.7199999999999997E-2</v>
      </c>
      <c r="M16" s="21" t="s">
        <v>199</v>
      </c>
      <c r="N16" s="42" t="s">
        <v>1161</v>
      </c>
      <c r="O16" s="42" t="s">
        <v>322</v>
      </c>
      <c r="P16" s="42" t="s">
        <v>229</v>
      </c>
      <c r="Q16" s="42" t="s">
        <v>319</v>
      </c>
      <c r="R16" s="42" t="s">
        <v>320</v>
      </c>
      <c r="S16" s="42" t="s">
        <v>321</v>
      </c>
      <c r="T16" s="42">
        <v>2</v>
      </c>
      <c r="U16" s="42" t="s">
        <v>322</v>
      </c>
      <c r="V16" s="42" t="s">
        <v>337</v>
      </c>
      <c r="W16" s="42" t="s">
        <v>295</v>
      </c>
      <c r="X16" s="42" t="s">
        <v>232</v>
      </c>
      <c r="Y16" s="42" t="s">
        <v>235</v>
      </c>
      <c r="Z16" s="42" t="s">
        <v>232</v>
      </c>
      <c r="AA16" s="42"/>
      <c r="AB16" s="42" t="s">
        <v>323</v>
      </c>
      <c r="AC16" s="42" t="s">
        <v>324</v>
      </c>
      <c r="AD16" s="42" t="s">
        <v>1165</v>
      </c>
      <c r="AE16" s="42" t="s">
        <v>263</v>
      </c>
      <c r="AF16" s="42" t="s">
        <v>297</v>
      </c>
      <c r="AG16" s="42" t="s">
        <v>232</v>
      </c>
    </row>
    <row r="17" spans="1:33" ht="19.5" customHeight="1" x14ac:dyDescent="0.25">
      <c r="A17" s="21" t="s">
        <v>51</v>
      </c>
      <c r="B17" s="21" t="s">
        <v>52</v>
      </c>
      <c r="C17" s="21" t="s">
        <v>252</v>
      </c>
      <c r="D17" s="127" t="s">
        <v>3782</v>
      </c>
      <c r="E17" s="21" t="s">
        <v>1191</v>
      </c>
      <c r="F17" s="21" t="s">
        <v>199</v>
      </c>
      <c r="G17" s="21" t="s">
        <v>317</v>
      </c>
      <c r="H17" s="21" t="s">
        <v>1192</v>
      </c>
      <c r="I17" s="21" t="s">
        <v>186</v>
      </c>
      <c r="J17" s="40">
        <v>57318.98</v>
      </c>
      <c r="K17" s="40">
        <f>J17*(1-L17)</f>
        <v>55186.713944000003</v>
      </c>
      <c r="L17" s="43">
        <v>3.7199999999999997E-2</v>
      </c>
      <c r="M17" s="21" t="s">
        <v>199</v>
      </c>
      <c r="N17" s="42" t="s">
        <v>1161</v>
      </c>
      <c r="O17" s="42" t="s">
        <v>322</v>
      </c>
      <c r="P17" s="42" t="s">
        <v>229</v>
      </c>
      <c r="Q17" s="42" t="s">
        <v>319</v>
      </c>
      <c r="R17" s="42" t="s">
        <v>320</v>
      </c>
      <c r="S17" s="42" t="s">
        <v>321</v>
      </c>
      <c r="T17" s="42">
        <v>2</v>
      </c>
      <c r="U17" s="42" t="s">
        <v>322</v>
      </c>
      <c r="V17" s="42" t="s">
        <v>337</v>
      </c>
      <c r="W17" s="42" t="s">
        <v>295</v>
      </c>
      <c r="X17" s="42" t="s">
        <v>232</v>
      </c>
      <c r="Y17" s="42" t="s">
        <v>235</v>
      </c>
      <c r="Z17" s="42" t="s">
        <v>232</v>
      </c>
      <c r="AA17" s="42"/>
      <c r="AB17" s="42" t="s">
        <v>323</v>
      </c>
      <c r="AC17" s="42" t="s">
        <v>324</v>
      </c>
      <c r="AD17" s="42" t="s">
        <v>1165</v>
      </c>
      <c r="AE17" s="42" t="s">
        <v>263</v>
      </c>
      <c r="AF17" s="42" t="s">
        <v>297</v>
      </c>
      <c r="AG17" s="42" t="s">
        <v>232</v>
      </c>
    </row>
    <row r="18" spans="1:33" ht="19.5" customHeight="1" x14ac:dyDescent="0.25">
      <c r="A18" s="21" t="s">
        <v>51</v>
      </c>
      <c r="B18" s="21" t="s">
        <v>52</v>
      </c>
      <c r="C18" s="21" t="s">
        <v>252</v>
      </c>
      <c r="D18" s="127" t="s">
        <v>3782</v>
      </c>
      <c r="E18" s="21" t="s">
        <v>1193</v>
      </c>
      <c r="F18" s="21" t="s">
        <v>199</v>
      </c>
      <c r="G18" s="21" t="s">
        <v>317</v>
      </c>
      <c r="H18" s="21" t="s">
        <v>1194</v>
      </c>
      <c r="I18" s="21" t="s">
        <v>186</v>
      </c>
      <c r="J18" s="40">
        <v>57318.98</v>
      </c>
      <c r="K18" s="40">
        <f>J18*(1-L18)</f>
        <v>55186.713944000003</v>
      </c>
      <c r="L18" s="43">
        <v>3.7199999999999997E-2</v>
      </c>
      <c r="M18" s="21" t="s">
        <v>199</v>
      </c>
      <c r="N18" s="42" t="s">
        <v>1161</v>
      </c>
      <c r="O18" s="42" t="s">
        <v>322</v>
      </c>
      <c r="P18" s="42" t="s">
        <v>229</v>
      </c>
      <c r="Q18" s="42" t="s">
        <v>319</v>
      </c>
      <c r="R18" s="42" t="s">
        <v>320</v>
      </c>
      <c r="S18" s="42" t="s">
        <v>321</v>
      </c>
      <c r="T18" s="42">
        <v>2</v>
      </c>
      <c r="U18" s="42" t="s">
        <v>322</v>
      </c>
      <c r="V18" s="42" t="s">
        <v>337</v>
      </c>
      <c r="W18" s="42" t="s">
        <v>295</v>
      </c>
      <c r="X18" s="42" t="s">
        <v>232</v>
      </c>
      <c r="Y18" s="42" t="s">
        <v>235</v>
      </c>
      <c r="Z18" s="42" t="s">
        <v>232</v>
      </c>
      <c r="AA18" s="42"/>
      <c r="AB18" s="42" t="s">
        <v>323</v>
      </c>
      <c r="AC18" s="42" t="s">
        <v>324</v>
      </c>
      <c r="AD18" s="42" t="s">
        <v>1165</v>
      </c>
      <c r="AE18" s="42" t="s">
        <v>263</v>
      </c>
      <c r="AF18" s="42" t="s">
        <v>297</v>
      </c>
      <c r="AG18" s="42" t="s">
        <v>232</v>
      </c>
    </row>
    <row r="19" spans="1:33" ht="19.5" customHeight="1" x14ac:dyDescent="0.25">
      <c r="A19" s="64" t="s">
        <v>71</v>
      </c>
      <c r="B19" s="28" t="s">
        <v>72</v>
      </c>
      <c r="C19" s="28" t="s">
        <v>252</v>
      </c>
      <c r="D19" s="21" t="s">
        <v>3782</v>
      </c>
      <c r="E19" s="181" t="s">
        <v>343</v>
      </c>
      <c r="F19" s="181" t="s">
        <v>4159</v>
      </c>
      <c r="G19" s="181" t="s">
        <v>343</v>
      </c>
      <c r="H19" s="240" t="s">
        <v>4160</v>
      </c>
      <c r="I19" s="181" t="s">
        <v>186</v>
      </c>
      <c r="J19" s="182">
        <v>33344.69</v>
      </c>
      <c r="K19" s="182">
        <v>32344.349300000002</v>
      </c>
      <c r="L19" s="50">
        <v>0.03</v>
      </c>
      <c r="M19" s="44" t="s">
        <v>199</v>
      </c>
      <c r="N19" s="35" t="s">
        <v>3762</v>
      </c>
      <c r="O19" s="35" t="s">
        <v>3763</v>
      </c>
      <c r="P19" s="35" t="s">
        <v>229</v>
      </c>
      <c r="Q19" s="35" t="s">
        <v>319</v>
      </c>
      <c r="R19" s="35" t="s">
        <v>4161</v>
      </c>
      <c r="S19" s="35" t="s">
        <v>321</v>
      </c>
      <c r="T19" s="35">
        <v>1</v>
      </c>
      <c r="U19" s="35" t="s">
        <v>4162</v>
      </c>
      <c r="V19" s="35">
        <v>14</v>
      </c>
      <c r="W19" s="35" t="s">
        <v>295</v>
      </c>
      <c r="X19" s="35" t="s">
        <v>232</v>
      </c>
      <c r="Y19" s="35" t="s">
        <v>235</v>
      </c>
      <c r="Z19" s="35" t="s">
        <v>232</v>
      </c>
      <c r="AA19" s="35" t="s">
        <v>3953</v>
      </c>
      <c r="AB19" s="35" t="s">
        <v>4094</v>
      </c>
      <c r="AC19" s="35" t="s">
        <v>238</v>
      </c>
      <c r="AD19" s="35" t="s">
        <v>4163</v>
      </c>
      <c r="AE19" s="35" t="s">
        <v>3792</v>
      </c>
      <c r="AF19" s="35" t="s">
        <v>297</v>
      </c>
      <c r="AG19" s="35" t="s">
        <v>232</v>
      </c>
    </row>
    <row r="20" spans="1:33" ht="19.5" customHeight="1" x14ac:dyDescent="0.25">
      <c r="A20" s="64" t="s">
        <v>71</v>
      </c>
      <c r="B20" s="28" t="s">
        <v>72</v>
      </c>
      <c r="C20" s="28" t="s">
        <v>252</v>
      </c>
      <c r="D20" s="21" t="s">
        <v>3782</v>
      </c>
      <c r="E20" s="181" t="s">
        <v>1983</v>
      </c>
      <c r="F20" s="181" t="s">
        <v>4164</v>
      </c>
      <c r="G20" s="181" t="s">
        <v>1983</v>
      </c>
      <c r="H20" s="240" t="s">
        <v>4165</v>
      </c>
      <c r="I20" s="181" t="s">
        <v>186</v>
      </c>
      <c r="J20" s="182">
        <v>28694.005000000001</v>
      </c>
      <c r="K20" s="182">
        <v>27833.184850000001</v>
      </c>
      <c r="L20" s="50">
        <v>0.03</v>
      </c>
      <c r="M20" s="44" t="s">
        <v>199</v>
      </c>
      <c r="N20" s="35" t="s">
        <v>3762</v>
      </c>
      <c r="O20" s="35" t="s">
        <v>3763</v>
      </c>
      <c r="P20" s="35" t="s">
        <v>229</v>
      </c>
      <c r="Q20" s="35" t="s">
        <v>4166</v>
      </c>
      <c r="R20" s="35" t="s">
        <v>4167</v>
      </c>
      <c r="S20" s="35" t="s">
        <v>321</v>
      </c>
      <c r="T20" s="35" t="s">
        <v>4168</v>
      </c>
      <c r="U20" s="35" t="s">
        <v>4168</v>
      </c>
      <c r="V20" s="35" t="s">
        <v>4168</v>
      </c>
      <c r="W20" s="35" t="s">
        <v>295</v>
      </c>
      <c r="X20" s="35" t="s">
        <v>232</v>
      </c>
      <c r="Y20" s="35" t="s">
        <v>235</v>
      </c>
      <c r="Z20" s="35" t="s">
        <v>232</v>
      </c>
      <c r="AA20" s="35" t="s">
        <v>3953</v>
      </c>
      <c r="AB20" s="35" t="s">
        <v>4094</v>
      </c>
      <c r="AC20" s="35" t="s">
        <v>238</v>
      </c>
      <c r="AD20" s="35" t="s">
        <v>4163</v>
      </c>
      <c r="AE20" s="35" t="s">
        <v>3792</v>
      </c>
      <c r="AF20" s="35" t="s">
        <v>297</v>
      </c>
      <c r="AG20" s="35" t="s">
        <v>232</v>
      </c>
    </row>
    <row r="21" spans="1:33" ht="19.5" customHeight="1" x14ac:dyDescent="0.25">
      <c r="A21" s="64" t="s">
        <v>71</v>
      </c>
      <c r="B21" s="28" t="s">
        <v>72</v>
      </c>
      <c r="C21" s="28" t="s">
        <v>252</v>
      </c>
      <c r="D21" s="21" t="s">
        <v>3782</v>
      </c>
      <c r="E21" s="181" t="s">
        <v>1986</v>
      </c>
      <c r="F21" s="181" t="s">
        <v>4169</v>
      </c>
      <c r="G21" s="181" t="s">
        <v>1986</v>
      </c>
      <c r="H21" s="229" t="s">
        <v>1987</v>
      </c>
      <c r="I21" s="181" t="s">
        <v>186</v>
      </c>
      <c r="J21" s="182">
        <v>28694.005000000001</v>
      </c>
      <c r="K21" s="182">
        <v>27833.184850000001</v>
      </c>
      <c r="L21" s="50">
        <v>0.03</v>
      </c>
      <c r="M21" s="44" t="s">
        <v>199</v>
      </c>
      <c r="N21" s="35" t="s">
        <v>3762</v>
      </c>
      <c r="O21" s="35" t="s">
        <v>3763</v>
      </c>
      <c r="P21" s="35" t="s">
        <v>229</v>
      </c>
      <c r="Q21" s="35" t="s">
        <v>4166</v>
      </c>
      <c r="R21" s="35" t="s">
        <v>4167</v>
      </c>
      <c r="S21" s="35" t="s">
        <v>321</v>
      </c>
      <c r="T21" s="35" t="s">
        <v>4168</v>
      </c>
      <c r="U21" s="35" t="s">
        <v>4168</v>
      </c>
      <c r="V21" s="35" t="s">
        <v>4168</v>
      </c>
      <c r="W21" s="35" t="s">
        <v>295</v>
      </c>
      <c r="X21" s="35" t="s">
        <v>232</v>
      </c>
      <c r="Y21" s="35" t="s">
        <v>235</v>
      </c>
      <c r="Z21" s="35" t="s">
        <v>232</v>
      </c>
      <c r="AA21" s="35" t="s">
        <v>3953</v>
      </c>
      <c r="AB21" s="35" t="s">
        <v>4094</v>
      </c>
      <c r="AC21" s="35" t="s">
        <v>238</v>
      </c>
      <c r="AD21" s="35" t="s">
        <v>4163</v>
      </c>
      <c r="AE21" s="35" t="s">
        <v>3792</v>
      </c>
      <c r="AF21" s="35" t="s">
        <v>297</v>
      </c>
      <c r="AG21" s="35" t="s">
        <v>232</v>
      </c>
    </row>
    <row r="22" spans="1:33" ht="19.5" customHeight="1" x14ac:dyDescent="0.25">
      <c r="A22" s="64" t="s">
        <v>71</v>
      </c>
      <c r="B22" s="28" t="s">
        <v>72</v>
      </c>
      <c r="C22" s="28" t="s">
        <v>252</v>
      </c>
      <c r="D22" s="21" t="s">
        <v>3782</v>
      </c>
      <c r="E22" s="181" t="s">
        <v>1989</v>
      </c>
      <c r="F22" s="181" t="s">
        <v>4170</v>
      </c>
      <c r="G22" s="181" t="s">
        <v>1989</v>
      </c>
      <c r="H22" s="240" t="s">
        <v>4171</v>
      </c>
      <c r="I22" s="181" t="s">
        <v>186</v>
      </c>
      <c r="J22" s="182">
        <v>28694.005000000001</v>
      </c>
      <c r="K22" s="182">
        <v>27833.184850000001</v>
      </c>
      <c r="L22" s="50">
        <v>0.03</v>
      </c>
      <c r="M22" s="44" t="s">
        <v>199</v>
      </c>
      <c r="N22" s="35" t="s">
        <v>3762</v>
      </c>
      <c r="O22" s="35" t="s">
        <v>3763</v>
      </c>
      <c r="P22" s="35" t="s">
        <v>229</v>
      </c>
      <c r="Q22" s="35" t="s">
        <v>4166</v>
      </c>
      <c r="R22" s="35" t="s">
        <v>4167</v>
      </c>
      <c r="S22" s="35" t="s">
        <v>321</v>
      </c>
      <c r="T22" s="35" t="s">
        <v>4168</v>
      </c>
      <c r="U22" s="35" t="s">
        <v>4168</v>
      </c>
      <c r="V22" s="35" t="s">
        <v>4168</v>
      </c>
      <c r="W22" s="35" t="s">
        <v>295</v>
      </c>
      <c r="X22" s="35" t="s">
        <v>232</v>
      </c>
      <c r="Y22" s="35" t="s">
        <v>235</v>
      </c>
      <c r="Z22" s="35" t="s">
        <v>232</v>
      </c>
      <c r="AA22" s="35" t="s">
        <v>3953</v>
      </c>
      <c r="AB22" s="35" t="s">
        <v>4094</v>
      </c>
      <c r="AC22" s="35" t="s">
        <v>238</v>
      </c>
      <c r="AD22" s="35" t="s">
        <v>4163</v>
      </c>
      <c r="AE22" s="35" t="s">
        <v>3792</v>
      </c>
      <c r="AF22" s="35" t="s">
        <v>297</v>
      </c>
      <c r="AG22" s="35" t="s">
        <v>232</v>
      </c>
    </row>
    <row r="23" spans="1:33" ht="19.5" customHeight="1" x14ac:dyDescent="0.25">
      <c r="A23" s="64" t="s">
        <v>71</v>
      </c>
      <c r="B23" s="28" t="s">
        <v>72</v>
      </c>
      <c r="C23" s="28" t="s">
        <v>252</v>
      </c>
      <c r="D23" s="21" t="s">
        <v>3782</v>
      </c>
      <c r="E23" s="181" t="s">
        <v>1992</v>
      </c>
      <c r="F23" s="181" t="s">
        <v>4172</v>
      </c>
      <c r="G23" s="181" t="s">
        <v>1992</v>
      </c>
      <c r="H23" s="240" t="s">
        <v>4173</v>
      </c>
      <c r="I23" s="181" t="s">
        <v>186</v>
      </c>
      <c r="J23" s="182">
        <v>28694.005000000001</v>
      </c>
      <c r="K23" s="182">
        <v>27833.184850000001</v>
      </c>
      <c r="L23" s="50">
        <v>0.03</v>
      </c>
      <c r="M23" s="44" t="s">
        <v>199</v>
      </c>
      <c r="N23" s="35" t="s">
        <v>3762</v>
      </c>
      <c r="O23" s="35" t="s">
        <v>3763</v>
      </c>
      <c r="P23" s="35" t="s">
        <v>229</v>
      </c>
      <c r="Q23" s="35" t="s">
        <v>4166</v>
      </c>
      <c r="R23" s="35" t="s">
        <v>4167</v>
      </c>
      <c r="S23" s="35" t="s">
        <v>321</v>
      </c>
      <c r="T23" s="35" t="s">
        <v>4168</v>
      </c>
      <c r="U23" s="35" t="s">
        <v>4168</v>
      </c>
      <c r="V23" s="35" t="s">
        <v>4168</v>
      </c>
      <c r="W23" s="35" t="s">
        <v>295</v>
      </c>
      <c r="X23" s="35" t="s">
        <v>232</v>
      </c>
      <c r="Y23" s="35" t="s">
        <v>235</v>
      </c>
      <c r="Z23" s="35" t="s">
        <v>232</v>
      </c>
      <c r="AA23" s="35" t="s">
        <v>3953</v>
      </c>
      <c r="AB23" s="35" t="s">
        <v>4094</v>
      </c>
      <c r="AC23" s="35" t="s">
        <v>238</v>
      </c>
      <c r="AD23" s="35" t="s">
        <v>4163</v>
      </c>
      <c r="AE23" s="35" t="s">
        <v>3792</v>
      </c>
      <c r="AF23" s="35" t="s">
        <v>297</v>
      </c>
      <c r="AG23" s="35" t="s">
        <v>232</v>
      </c>
    </row>
    <row r="24" spans="1:33" ht="19.5" customHeight="1" x14ac:dyDescent="0.25">
      <c r="A24" s="64" t="s">
        <v>71</v>
      </c>
      <c r="B24" s="28" t="s">
        <v>72</v>
      </c>
      <c r="C24" s="28" t="s">
        <v>252</v>
      </c>
      <c r="D24" s="21" t="s">
        <v>3782</v>
      </c>
      <c r="E24" s="181" t="s">
        <v>1995</v>
      </c>
      <c r="F24" s="181" t="s">
        <v>4174</v>
      </c>
      <c r="G24" s="181" t="s">
        <v>1995</v>
      </c>
      <c r="H24" s="229" t="s">
        <v>1996</v>
      </c>
      <c r="I24" s="181" t="s">
        <v>186</v>
      </c>
      <c r="J24" s="182">
        <v>28694.005000000001</v>
      </c>
      <c r="K24" s="182">
        <v>27833.184850000001</v>
      </c>
      <c r="L24" s="50">
        <v>0.03</v>
      </c>
      <c r="M24" s="44" t="s">
        <v>199</v>
      </c>
      <c r="N24" s="35" t="s">
        <v>3762</v>
      </c>
      <c r="O24" s="35" t="s">
        <v>3763</v>
      </c>
      <c r="P24" s="35" t="s">
        <v>229</v>
      </c>
      <c r="Q24" s="35" t="s">
        <v>4166</v>
      </c>
      <c r="R24" s="35" t="s">
        <v>4167</v>
      </c>
      <c r="S24" s="35" t="s">
        <v>321</v>
      </c>
      <c r="T24" s="35" t="s">
        <v>4168</v>
      </c>
      <c r="U24" s="35" t="s">
        <v>4168</v>
      </c>
      <c r="V24" s="35" t="s">
        <v>4168</v>
      </c>
      <c r="W24" s="35" t="s">
        <v>295</v>
      </c>
      <c r="X24" s="35" t="s">
        <v>232</v>
      </c>
      <c r="Y24" s="35" t="s">
        <v>235</v>
      </c>
      <c r="Z24" s="35" t="s">
        <v>232</v>
      </c>
      <c r="AA24" s="35" t="s">
        <v>3953</v>
      </c>
      <c r="AB24" s="35" t="s">
        <v>4094</v>
      </c>
      <c r="AC24" s="35" t="s">
        <v>238</v>
      </c>
      <c r="AD24" s="35" t="s">
        <v>4163</v>
      </c>
      <c r="AE24" s="35" t="s">
        <v>3792</v>
      </c>
      <c r="AF24" s="35" t="s">
        <v>297</v>
      </c>
      <c r="AG24" s="35" t="s">
        <v>232</v>
      </c>
    </row>
    <row r="25" spans="1:33" ht="19.5" customHeight="1" x14ac:dyDescent="0.25">
      <c r="A25" s="64" t="s">
        <v>71</v>
      </c>
      <c r="B25" s="28" t="s">
        <v>72</v>
      </c>
      <c r="C25" s="28" t="s">
        <v>252</v>
      </c>
      <c r="D25" s="21" t="s">
        <v>3782</v>
      </c>
      <c r="E25" s="181" t="s">
        <v>1327</v>
      </c>
      <c r="F25" s="181" t="s">
        <v>4175</v>
      </c>
      <c r="G25" s="181" t="s">
        <v>1327</v>
      </c>
      <c r="H25" s="240" t="s">
        <v>4176</v>
      </c>
      <c r="I25" s="181" t="s">
        <v>186</v>
      </c>
      <c r="J25" s="182">
        <v>28694.005000000001</v>
      </c>
      <c r="K25" s="182">
        <v>27833.184850000001</v>
      </c>
      <c r="L25" s="50">
        <v>0.03</v>
      </c>
      <c r="M25" s="44" t="s">
        <v>199</v>
      </c>
      <c r="N25" s="35" t="s">
        <v>3762</v>
      </c>
      <c r="O25" s="35" t="s">
        <v>3763</v>
      </c>
      <c r="P25" s="35" t="s">
        <v>229</v>
      </c>
      <c r="Q25" s="35" t="s">
        <v>4166</v>
      </c>
      <c r="R25" s="35" t="s">
        <v>4167</v>
      </c>
      <c r="S25" s="35" t="s">
        <v>321</v>
      </c>
      <c r="T25" s="35" t="s">
        <v>4168</v>
      </c>
      <c r="U25" s="35" t="s">
        <v>4168</v>
      </c>
      <c r="V25" s="35" t="s">
        <v>4168</v>
      </c>
      <c r="W25" s="35" t="s">
        <v>295</v>
      </c>
      <c r="X25" s="35" t="s">
        <v>232</v>
      </c>
      <c r="Y25" s="35" t="s">
        <v>235</v>
      </c>
      <c r="Z25" s="35" t="s">
        <v>232</v>
      </c>
      <c r="AA25" s="35" t="s">
        <v>3953</v>
      </c>
      <c r="AB25" s="35" t="s">
        <v>4094</v>
      </c>
      <c r="AC25" s="35" t="s">
        <v>238</v>
      </c>
      <c r="AD25" s="35" t="s">
        <v>4163</v>
      </c>
      <c r="AE25" s="35" t="s">
        <v>3792</v>
      </c>
      <c r="AF25" s="35" t="s">
        <v>297</v>
      </c>
      <c r="AG25" s="35" t="s">
        <v>232</v>
      </c>
    </row>
    <row r="26" spans="1:33" ht="19.5" customHeight="1" x14ac:dyDescent="0.25">
      <c r="A26" s="64" t="s">
        <v>71</v>
      </c>
      <c r="B26" s="28" t="s">
        <v>72</v>
      </c>
      <c r="C26" s="28" t="s">
        <v>252</v>
      </c>
      <c r="D26" s="21" t="s">
        <v>3782</v>
      </c>
      <c r="E26" s="9" t="s">
        <v>2724</v>
      </c>
      <c r="F26" s="181" t="s">
        <v>4177</v>
      </c>
      <c r="G26" s="9" t="s">
        <v>2724</v>
      </c>
      <c r="H26" s="229" t="s">
        <v>4178</v>
      </c>
      <c r="I26" s="181" t="s">
        <v>186</v>
      </c>
      <c r="J26" s="182">
        <v>17995.47</v>
      </c>
      <c r="K26" s="182">
        <v>17455.605899999999</v>
      </c>
      <c r="L26" s="50">
        <v>0.03</v>
      </c>
      <c r="M26" s="44" t="s">
        <v>199</v>
      </c>
      <c r="N26" s="35" t="s">
        <v>3762</v>
      </c>
      <c r="O26" s="35" t="s">
        <v>3763</v>
      </c>
      <c r="P26" s="35" t="s">
        <v>229</v>
      </c>
      <c r="Q26" s="35" t="s">
        <v>4166</v>
      </c>
      <c r="R26" s="35" t="s">
        <v>4179</v>
      </c>
      <c r="S26" s="35" t="s">
        <v>321</v>
      </c>
      <c r="T26" s="35">
        <v>1</v>
      </c>
      <c r="U26" s="35" t="s">
        <v>1479</v>
      </c>
      <c r="V26" s="35" t="s">
        <v>4180</v>
      </c>
      <c r="W26" s="35" t="s">
        <v>295</v>
      </c>
      <c r="X26" s="35" t="s">
        <v>232</v>
      </c>
      <c r="Y26" s="35" t="s">
        <v>235</v>
      </c>
      <c r="Z26" s="35" t="s">
        <v>232</v>
      </c>
      <c r="AA26" s="35" t="s">
        <v>3953</v>
      </c>
      <c r="AB26" s="35" t="s">
        <v>4094</v>
      </c>
      <c r="AC26" s="35" t="s">
        <v>238</v>
      </c>
      <c r="AD26" s="35" t="s">
        <v>4163</v>
      </c>
      <c r="AE26" s="35" t="s">
        <v>3792</v>
      </c>
      <c r="AF26" s="35" t="s">
        <v>297</v>
      </c>
      <c r="AG26" s="35" t="s">
        <v>232</v>
      </c>
    </row>
    <row r="27" spans="1:33" ht="19.5" customHeight="1" x14ac:dyDescent="0.25">
      <c r="A27" s="64" t="s">
        <v>71</v>
      </c>
      <c r="B27" s="28" t="s">
        <v>72</v>
      </c>
      <c r="C27" s="28" t="s">
        <v>252</v>
      </c>
      <c r="D27" s="21" t="s">
        <v>3782</v>
      </c>
      <c r="E27" s="181" t="s">
        <v>2732</v>
      </c>
      <c r="F27" s="181" t="s">
        <v>4181</v>
      </c>
      <c r="G27" s="181" t="s">
        <v>2732</v>
      </c>
      <c r="H27" s="240" t="s">
        <v>4182</v>
      </c>
      <c r="I27" s="181" t="s">
        <v>186</v>
      </c>
      <c r="J27" s="182">
        <v>23031.234199999999</v>
      </c>
      <c r="K27" s="182">
        <v>22340.297173999999</v>
      </c>
      <c r="L27" s="50">
        <v>0.03</v>
      </c>
      <c r="M27" s="44" t="s">
        <v>199</v>
      </c>
      <c r="N27" s="35" t="s">
        <v>3762</v>
      </c>
      <c r="O27" s="35" t="s">
        <v>3763</v>
      </c>
      <c r="P27" s="35" t="s">
        <v>229</v>
      </c>
      <c r="Q27" s="35" t="s">
        <v>4183</v>
      </c>
      <c r="R27" s="35" t="s">
        <v>4179</v>
      </c>
      <c r="S27" s="35" t="s">
        <v>321</v>
      </c>
      <c r="T27" s="35">
        <v>1</v>
      </c>
      <c r="U27" s="35" t="s">
        <v>1479</v>
      </c>
      <c r="V27" s="35" t="s">
        <v>4180</v>
      </c>
      <c r="W27" s="35" t="s">
        <v>295</v>
      </c>
      <c r="X27" s="35" t="s">
        <v>232</v>
      </c>
      <c r="Y27" s="35" t="s">
        <v>235</v>
      </c>
      <c r="Z27" s="35" t="s">
        <v>232</v>
      </c>
      <c r="AA27" s="35" t="s">
        <v>3953</v>
      </c>
      <c r="AB27" s="35" t="s">
        <v>4094</v>
      </c>
      <c r="AC27" s="35" t="s">
        <v>238</v>
      </c>
      <c r="AD27" s="35" t="s">
        <v>4163</v>
      </c>
      <c r="AE27" s="35" t="s">
        <v>3792</v>
      </c>
      <c r="AF27" s="35" t="s">
        <v>297</v>
      </c>
      <c r="AG27" s="35" t="s">
        <v>232</v>
      </c>
    </row>
    <row r="28" spans="1:33" ht="19.5" customHeight="1" x14ac:dyDescent="0.25">
      <c r="A28" s="64" t="s">
        <v>71</v>
      </c>
      <c r="B28" s="28" t="s">
        <v>72</v>
      </c>
      <c r="C28" s="28" t="s">
        <v>252</v>
      </c>
      <c r="D28" s="21" t="s">
        <v>3782</v>
      </c>
      <c r="E28" s="181" t="s">
        <v>1166</v>
      </c>
      <c r="F28" s="181" t="s">
        <v>4184</v>
      </c>
      <c r="G28" s="181" t="s">
        <v>1166</v>
      </c>
      <c r="H28" s="229" t="s">
        <v>1167</v>
      </c>
      <c r="I28" s="181" t="s">
        <v>186</v>
      </c>
      <c r="J28" s="182">
        <v>17491.8891</v>
      </c>
      <c r="K28" s="182">
        <v>16967.132427</v>
      </c>
      <c r="L28" s="50">
        <v>0.03</v>
      </c>
      <c r="M28" s="44" t="s">
        <v>199</v>
      </c>
      <c r="N28" s="35" t="s">
        <v>3762</v>
      </c>
      <c r="O28" s="35" t="s">
        <v>3763</v>
      </c>
      <c r="P28" s="35" t="s">
        <v>229</v>
      </c>
      <c r="Q28" s="35" t="s">
        <v>4166</v>
      </c>
      <c r="R28" s="35" t="s">
        <v>4179</v>
      </c>
      <c r="S28" s="35" t="s">
        <v>321</v>
      </c>
      <c r="T28" s="35">
        <v>1</v>
      </c>
      <c r="U28" s="35" t="s">
        <v>1479</v>
      </c>
      <c r="V28" s="35" t="s">
        <v>4180</v>
      </c>
      <c r="W28" s="35" t="s">
        <v>363</v>
      </c>
      <c r="X28" s="35" t="s">
        <v>232</v>
      </c>
      <c r="Y28" s="35" t="s">
        <v>235</v>
      </c>
      <c r="Z28" s="35" t="s">
        <v>232</v>
      </c>
      <c r="AA28" s="35" t="s">
        <v>3953</v>
      </c>
      <c r="AB28" s="35" t="s">
        <v>4094</v>
      </c>
      <c r="AC28" s="35" t="s">
        <v>238</v>
      </c>
      <c r="AD28" s="35" t="s">
        <v>4163</v>
      </c>
      <c r="AE28" s="35" t="s">
        <v>3792</v>
      </c>
      <c r="AF28" s="35" t="s">
        <v>363</v>
      </c>
      <c r="AG28" s="35" t="s">
        <v>232</v>
      </c>
    </row>
    <row r="29" spans="1:33" ht="19.5" customHeight="1" x14ac:dyDescent="0.25">
      <c r="A29" s="64" t="s">
        <v>71</v>
      </c>
      <c r="B29" s="28" t="s">
        <v>72</v>
      </c>
      <c r="C29" s="28" t="s">
        <v>252</v>
      </c>
      <c r="D29" s="21" t="s">
        <v>3782</v>
      </c>
      <c r="E29" s="181" t="s">
        <v>4185</v>
      </c>
      <c r="F29" s="181" t="s">
        <v>4186</v>
      </c>
      <c r="G29" s="181" t="s">
        <v>4185</v>
      </c>
      <c r="H29" s="240" t="s">
        <v>4187</v>
      </c>
      <c r="I29" s="181" t="s">
        <v>186</v>
      </c>
      <c r="J29" s="182">
        <v>17491.8891</v>
      </c>
      <c r="K29" s="182">
        <v>16967.132427</v>
      </c>
      <c r="L29" s="50">
        <v>0.03</v>
      </c>
      <c r="M29" s="44" t="s">
        <v>199</v>
      </c>
      <c r="N29" s="35" t="s">
        <v>3762</v>
      </c>
      <c r="O29" s="35" t="s">
        <v>3763</v>
      </c>
      <c r="P29" s="35" t="s">
        <v>229</v>
      </c>
      <c r="Q29" s="35" t="s">
        <v>4166</v>
      </c>
      <c r="R29" s="35" t="s">
        <v>4179</v>
      </c>
      <c r="S29" s="35" t="s">
        <v>321</v>
      </c>
      <c r="T29" s="35">
        <v>1</v>
      </c>
      <c r="U29" s="35" t="s">
        <v>1479</v>
      </c>
      <c r="V29" s="35" t="s">
        <v>4180</v>
      </c>
      <c r="W29" s="35" t="s">
        <v>363</v>
      </c>
      <c r="X29" s="35" t="s">
        <v>232</v>
      </c>
      <c r="Y29" s="35" t="s">
        <v>235</v>
      </c>
      <c r="Z29" s="35" t="s">
        <v>232</v>
      </c>
      <c r="AA29" s="35" t="s">
        <v>3953</v>
      </c>
      <c r="AB29" s="35" t="s">
        <v>4094</v>
      </c>
      <c r="AC29" s="35" t="s">
        <v>238</v>
      </c>
      <c r="AD29" s="35" t="s">
        <v>4163</v>
      </c>
      <c r="AE29" s="35" t="s">
        <v>3792</v>
      </c>
      <c r="AF29" s="35" t="s">
        <v>363</v>
      </c>
      <c r="AG29" s="35" t="s">
        <v>232</v>
      </c>
    </row>
    <row r="30" spans="1:33" ht="19.5" customHeight="1" x14ac:dyDescent="0.25">
      <c r="A30" s="64" t="s">
        <v>71</v>
      </c>
      <c r="B30" s="28" t="s">
        <v>72</v>
      </c>
      <c r="C30" s="28" t="s">
        <v>252</v>
      </c>
      <c r="D30" s="21" t="s">
        <v>3782</v>
      </c>
      <c r="E30" s="181" t="s">
        <v>1175</v>
      </c>
      <c r="F30" s="181" t="s">
        <v>4188</v>
      </c>
      <c r="G30" s="181" t="s">
        <v>1175</v>
      </c>
      <c r="H30" s="229" t="s">
        <v>1176</v>
      </c>
      <c r="I30" s="181" t="s">
        <v>186</v>
      </c>
      <c r="J30" s="182">
        <v>22522.720399999998</v>
      </c>
      <c r="K30" s="182">
        <v>21847.038788000002</v>
      </c>
      <c r="L30" s="50">
        <v>0.03</v>
      </c>
      <c r="M30" s="44" t="s">
        <v>199</v>
      </c>
      <c r="N30" s="35" t="s">
        <v>3762</v>
      </c>
      <c r="O30" s="35" t="s">
        <v>3763</v>
      </c>
      <c r="P30" s="35" t="s">
        <v>229</v>
      </c>
      <c r="Q30" s="35" t="s">
        <v>4183</v>
      </c>
      <c r="R30" s="35" t="s">
        <v>4179</v>
      </c>
      <c r="S30" s="35" t="s">
        <v>321</v>
      </c>
      <c r="T30" s="35">
        <v>1</v>
      </c>
      <c r="U30" s="35" t="s">
        <v>1479</v>
      </c>
      <c r="V30" s="35" t="s">
        <v>4180</v>
      </c>
      <c r="W30" s="35" t="s">
        <v>363</v>
      </c>
      <c r="X30" s="35" t="s">
        <v>232</v>
      </c>
      <c r="Y30" s="35" t="s">
        <v>235</v>
      </c>
      <c r="Z30" s="35" t="s">
        <v>232</v>
      </c>
      <c r="AA30" s="35" t="s">
        <v>3953</v>
      </c>
      <c r="AB30" s="35" t="s">
        <v>4094</v>
      </c>
      <c r="AC30" s="35" t="s">
        <v>238</v>
      </c>
      <c r="AD30" s="35" t="s">
        <v>4163</v>
      </c>
      <c r="AE30" s="35" t="s">
        <v>3792</v>
      </c>
      <c r="AF30" s="35" t="s">
        <v>363</v>
      </c>
      <c r="AG30" s="35" t="s">
        <v>232</v>
      </c>
    </row>
    <row r="31" spans="1:33" ht="19.5" customHeight="1" x14ac:dyDescent="0.25">
      <c r="A31" s="64" t="s">
        <v>71</v>
      </c>
      <c r="B31" s="28" t="s">
        <v>72</v>
      </c>
      <c r="C31" s="28" t="s">
        <v>252</v>
      </c>
      <c r="D31" s="21" t="s">
        <v>3782</v>
      </c>
      <c r="E31" s="181" t="s">
        <v>1173</v>
      </c>
      <c r="F31" s="181" t="s">
        <v>4189</v>
      </c>
      <c r="G31" s="181" t="s">
        <v>1173</v>
      </c>
      <c r="H31" s="240" t="s">
        <v>4190</v>
      </c>
      <c r="I31" s="181" t="s">
        <v>186</v>
      </c>
      <c r="J31" s="182">
        <v>22522.720399999998</v>
      </c>
      <c r="K31" s="182">
        <v>21847.038788000002</v>
      </c>
      <c r="L31" s="50">
        <v>0.03</v>
      </c>
      <c r="M31" s="44" t="s">
        <v>199</v>
      </c>
      <c r="N31" s="35" t="s">
        <v>3762</v>
      </c>
      <c r="O31" s="35" t="s">
        <v>3763</v>
      </c>
      <c r="P31" s="35" t="s">
        <v>229</v>
      </c>
      <c r="Q31" s="35" t="s">
        <v>4183</v>
      </c>
      <c r="R31" s="35" t="s">
        <v>4179</v>
      </c>
      <c r="S31" s="35" t="s">
        <v>321</v>
      </c>
      <c r="T31" s="35">
        <v>1</v>
      </c>
      <c r="U31" s="35" t="s">
        <v>1479</v>
      </c>
      <c r="V31" s="35" t="s">
        <v>4180</v>
      </c>
      <c r="W31" s="35" t="s">
        <v>363</v>
      </c>
      <c r="X31" s="35" t="s">
        <v>232</v>
      </c>
      <c r="Y31" s="35" t="s">
        <v>235</v>
      </c>
      <c r="Z31" s="35" t="s">
        <v>232</v>
      </c>
      <c r="AA31" s="35" t="s">
        <v>3953</v>
      </c>
      <c r="AB31" s="35" t="s">
        <v>4094</v>
      </c>
      <c r="AC31" s="35" t="s">
        <v>238</v>
      </c>
      <c r="AD31" s="35" t="s">
        <v>4163</v>
      </c>
      <c r="AE31" s="35" t="s">
        <v>3792</v>
      </c>
      <c r="AF31" s="35" t="s">
        <v>363</v>
      </c>
      <c r="AG31" s="35" t="s">
        <v>232</v>
      </c>
    </row>
    <row r="32" spans="1:33" ht="19.5" customHeight="1" x14ac:dyDescent="0.25">
      <c r="A32" s="64" t="s">
        <v>71</v>
      </c>
      <c r="B32" s="28" t="s">
        <v>72</v>
      </c>
      <c r="C32" s="28" t="s">
        <v>252</v>
      </c>
      <c r="D32" s="21" t="s">
        <v>3782</v>
      </c>
      <c r="E32" s="181" t="s">
        <v>2730</v>
      </c>
      <c r="F32" s="181" t="s">
        <v>4191</v>
      </c>
      <c r="G32" s="181" t="s">
        <v>2730</v>
      </c>
      <c r="H32" s="229" t="s">
        <v>4192</v>
      </c>
      <c r="I32" s="181" t="s">
        <v>186</v>
      </c>
      <c r="J32" s="182">
        <v>22991.738000000001</v>
      </c>
      <c r="K32" s="182">
        <v>22301.985860000001</v>
      </c>
      <c r="L32" s="50">
        <v>0.03</v>
      </c>
      <c r="M32" s="44" t="s">
        <v>199</v>
      </c>
      <c r="N32" s="35" t="s">
        <v>3762</v>
      </c>
      <c r="O32" s="35" t="s">
        <v>3763</v>
      </c>
      <c r="P32" s="35" t="s">
        <v>229</v>
      </c>
      <c r="Q32" s="35" t="s">
        <v>4166</v>
      </c>
      <c r="R32" s="35" t="s">
        <v>4179</v>
      </c>
      <c r="S32" s="35" t="s">
        <v>321</v>
      </c>
      <c r="T32" s="35">
        <v>1</v>
      </c>
      <c r="U32" s="35" t="s">
        <v>1479</v>
      </c>
      <c r="V32" s="35" t="s">
        <v>4180</v>
      </c>
      <c r="W32" s="35" t="s">
        <v>295</v>
      </c>
      <c r="X32" s="35" t="s">
        <v>232</v>
      </c>
      <c r="Y32" s="35" t="s">
        <v>235</v>
      </c>
      <c r="Z32" s="35" t="s">
        <v>232</v>
      </c>
      <c r="AA32" s="35" t="s">
        <v>3953</v>
      </c>
      <c r="AB32" s="35" t="s">
        <v>4094</v>
      </c>
      <c r="AC32" s="35" t="s">
        <v>238</v>
      </c>
      <c r="AD32" s="35" t="s">
        <v>4163</v>
      </c>
      <c r="AE32" s="35" t="s">
        <v>3792</v>
      </c>
      <c r="AF32" s="35" t="s">
        <v>297</v>
      </c>
      <c r="AG32" s="35" t="s">
        <v>232</v>
      </c>
    </row>
    <row r="33" spans="1:33" ht="19.5" customHeight="1" x14ac:dyDescent="0.25">
      <c r="A33" s="64" t="s">
        <v>71</v>
      </c>
      <c r="B33" s="28" t="s">
        <v>72</v>
      </c>
      <c r="C33" s="28" t="s">
        <v>252</v>
      </c>
      <c r="D33" s="21" t="s">
        <v>3782</v>
      </c>
      <c r="E33" s="181" t="s">
        <v>1980</v>
      </c>
      <c r="F33" s="181" t="s">
        <v>4193</v>
      </c>
      <c r="G33" s="181" t="s">
        <v>1980</v>
      </c>
      <c r="H33" s="240" t="s">
        <v>4194</v>
      </c>
      <c r="I33" s="181" t="s">
        <v>186</v>
      </c>
      <c r="J33" s="182">
        <v>27558.488600000001</v>
      </c>
      <c r="K33" s="182">
        <v>26731.733941999999</v>
      </c>
      <c r="L33" s="50">
        <v>0.03</v>
      </c>
      <c r="M33" s="44" t="s">
        <v>199</v>
      </c>
      <c r="N33" s="35" t="s">
        <v>3762</v>
      </c>
      <c r="O33" s="35" t="s">
        <v>3763</v>
      </c>
      <c r="P33" s="35" t="s">
        <v>229</v>
      </c>
      <c r="Q33" s="35" t="s">
        <v>4183</v>
      </c>
      <c r="R33" s="35" t="s">
        <v>4179</v>
      </c>
      <c r="S33" s="35" t="s">
        <v>321</v>
      </c>
      <c r="T33" s="35">
        <v>1</v>
      </c>
      <c r="U33" s="35" t="s">
        <v>4195</v>
      </c>
      <c r="V33" s="35" t="s">
        <v>4180</v>
      </c>
      <c r="W33" s="35" t="s">
        <v>295</v>
      </c>
      <c r="X33" s="35" t="s">
        <v>232</v>
      </c>
      <c r="Y33" s="35" t="s">
        <v>235</v>
      </c>
      <c r="Z33" s="35" t="s">
        <v>232</v>
      </c>
      <c r="AA33" s="35" t="s">
        <v>3953</v>
      </c>
      <c r="AB33" s="35" t="s">
        <v>4094</v>
      </c>
      <c r="AC33" s="35" t="s">
        <v>238</v>
      </c>
      <c r="AD33" s="35" t="s">
        <v>4163</v>
      </c>
      <c r="AE33" s="35" t="s">
        <v>3792</v>
      </c>
      <c r="AF33" s="35" t="s">
        <v>297</v>
      </c>
      <c r="AG33" s="35" t="s">
        <v>232</v>
      </c>
    </row>
    <row r="34" spans="1:33" ht="19.5" customHeight="1" x14ac:dyDescent="0.25">
      <c r="A34" s="64" t="s">
        <v>71</v>
      </c>
      <c r="B34" s="28" t="s">
        <v>72</v>
      </c>
      <c r="C34" s="28" t="s">
        <v>252</v>
      </c>
      <c r="D34" s="21" t="s">
        <v>3782</v>
      </c>
      <c r="E34" s="181" t="s">
        <v>1177</v>
      </c>
      <c r="F34" s="181" t="s">
        <v>4196</v>
      </c>
      <c r="G34" s="181" t="s">
        <v>1177</v>
      </c>
      <c r="H34" s="229" t="s">
        <v>4197</v>
      </c>
      <c r="I34" s="181" t="s">
        <v>186</v>
      </c>
      <c r="J34" s="182">
        <v>22522.720399999998</v>
      </c>
      <c r="K34" s="182">
        <v>21847.038788000002</v>
      </c>
      <c r="L34" s="50">
        <v>0.03</v>
      </c>
      <c r="M34" s="44" t="s">
        <v>199</v>
      </c>
      <c r="N34" s="35" t="s">
        <v>3762</v>
      </c>
      <c r="O34" s="35" t="s">
        <v>3763</v>
      </c>
      <c r="P34" s="35" t="s">
        <v>229</v>
      </c>
      <c r="Q34" s="35" t="s">
        <v>4166</v>
      </c>
      <c r="R34" s="35" t="s">
        <v>4179</v>
      </c>
      <c r="S34" s="35" t="s">
        <v>321</v>
      </c>
      <c r="T34" s="35">
        <v>1</v>
      </c>
      <c r="U34" s="35" t="s">
        <v>1479</v>
      </c>
      <c r="V34" s="35" t="s">
        <v>4180</v>
      </c>
      <c r="W34" s="35" t="s">
        <v>363</v>
      </c>
      <c r="X34" s="35" t="s">
        <v>232</v>
      </c>
      <c r="Y34" s="35" t="s">
        <v>235</v>
      </c>
      <c r="Z34" s="35" t="s">
        <v>232</v>
      </c>
      <c r="AA34" s="35" t="s">
        <v>3953</v>
      </c>
      <c r="AB34" s="35" t="s">
        <v>4094</v>
      </c>
      <c r="AC34" s="35" t="s">
        <v>238</v>
      </c>
      <c r="AD34" s="35" t="s">
        <v>4163</v>
      </c>
      <c r="AE34" s="35" t="s">
        <v>3792</v>
      </c>
      <c r="AF34" s="35" t="s">
        <v>363</v>
      </c>
      <c r="AG34" s="35" t="s">
        <v>232</v>
      </c>
    </row>
    <row r="35" spans="1:33" ht="19.5" customHeight="1" x14ac:dyDescent="0.25">
      <c r="A35" s="64" t="s">
        <v>71</v>
      </c>
      <c r="B35" s="28" t="s">
        <v>72</v>
      </c>
      <c r="C35" s="28" t="s">
        <v>252</v>
      </c>
      <c r="D35" s="21" t="s">
        <v>3782</v>
      </c>
      <c r="E35" s="181" t="s">
        <v>1171</v>
      </c>
      <c r="F35" s="181" t="s">
        <v>4198</v>
      </c>
      <c r="G35" s="181" t="s">
        <v>1171</v>
      </c>
      <c r="H35" s="240" t="s">
        <v>4199</v>
      </c>
      <c r="I35" s="181" t="s">
        <v>186</v>
      </c>
      <c r="J35" s="182">
        <v>22522.720399999998</v>
      </c>
      <c r="K35" s="182">
        <v>21847.038788000002</v>
      </c>
      <c r="L35" s="50">
        <v>0.03</v>
      </c>
      <c r="M35" s="44" t="s">
        <v>199</v>
      </c>
      <c r="N35" s="35" t="s">
        <v>3762</v>
      </c>
      <c r="O35" s="35" t="s">
        <v>3763</v>
      </c>
      <c r="P35" s="35" t="s">
        <v>229</v>
      </c>
      <c r="Q35" s="35" t="s">
        <v>4166</v>
      </c>
      <c r="R35" s="35" t="s">
        <v>4179</v>
      </c>
      <c r="S35" s="35" t="s">
        <v>321</v>
      </c>
      <c r="T35" s="35">
        <v>1</v>
      </c>
      <c r="U35" s="35" t="s">
        <v>1479</v>
      </c>
      <c r="V35" s="35" t="s">
        <v>4180</v>
      </c>
      <c r="W35" s="35" t="s">
        <v>363</v>
      </c>
      <c r="X35" s="35" t="s">
        <v>232</v>
      </c>
      <c r="Y35" s="35" t="s">
        <v>235</v>
      </c>
      <c r="Z35" s="35" t="s">
        <v>232</v>
      </c>
      <c r="AA35" s="35" t="s">
        <v>3953</v>
      </c>
      <c r="AB35" s="35" t="s">
        <v>4094</v>
      </c>
      <c r="AC35" s="35" t="s">
        <v>238</v>
      </c>
      <c r="AD35" s="35" t="s">
        <v>4163</v>
      </c>
      <c r="AE35" s="35" t="s">
        <v>3792</v>
      </c>
      <c r="AF35" s="35" t="s">
        <v>363</v>
      </c>
      <c r="AG35" s="35" t="s">
        <v>232</v>
      </c>
    </row>
    <row r="36" spans="1:33" ht="19.5" customHeight="1" x14ac:dyDescent="0.25">
      <c r="A36" s="64" t="s">
        <v>71</v>
      </c>
      <c r="B36" s="28" t="s">
        <v>72</v>
      </c>
      <c r="C36" s="28" t="s">
        <v>252</v>
      </c>
      <c r="D36" s="21" t="s">
        <v>3782</v>
      </c>
      <c r="E36" s="181" t="s">
        <v>1183</v>
      </c>
      <c r="F36" s="181" t="s">
        <v>4200</v>
      </c>
      <c r="G36" s="181" t="s">
        <v>1183</v>
      </c>
      <c r="H36" s="229" t="s">
        <v>4201</v>
      </c>
      <c r="I36" s="181" t="s">
        <v>186</v>
      </c>
      <c r="J36" s="182">
        <v>27054.911800000002</v>
      </c>
      <c r="K36" s="182">
        <v>26243.264446000001</v>
      </c>
      <c r="L36" s="50">
        <v>0.03</v>
      </c>
      <c r="M36" s="44" t="s">
        <v>199</v>
      </c>
      <c r="N36" s="35" t="s">
        <v>3762</v>
      </c>
      <c r="O36" s="35" t="s">
        <v>3763</v>
      </c>
      <c r="P36" s="35" t="s">
        <v>229</v>
      </c>
      <c r="Q36" s="35" t="s">
        <v>4183</v>
      </c>
      <c r="R36" s="35" t="s">
        <v>4179</v>
      </c>
      <c r="S36" s="35" t="s">
        <v>321</v>
      </c>
      <c r="T36" s="35">
        <v>1</v>
      </c>
      <c r="U36" s="35" t="s">
        <v>1479</v>
      </c>
      <c r="V36" s="35" t="s">
        <v>4180</v>
      </c>
      <c r="W36" s="35" t="s">
        <v>363</v>
      </c>
      <c r="X36" s="35" t="s">
        <v>232</v>
      </c>
      <c r="Y36" s="35" t="s">
        <v>235</v>
      </c>
      <c r="Z36" s="35" t="s">
        <v>232</v>
      </c>
      <c r="AA36" s="35" t="s">
        <v>3953</v>
      </c>
      <c r="AB36" s="35" t="s">
        <v>4094</v>
      </c>
      <c r="AC36" s="35" t="s">
        <v>238</v>
      </c>
      <c r="AD36" s="35" t="s">
        <v>4163</v>
      </c>
      <c r="AE36" s="35" t="s">
        <v>3792</v>
      </c>
      <c r="AF36" s="35" t="s">
        <v>363</v>
      </c>
      <c r="AG36" s="35" t="s">
        <v>232</v>
      </c>
    </row>
    <row r="37" spans="1:33" ht="19.5" customHeight="1" x14ac:dyDescent="0.25">
      <c r="A37" s="64" t="s">
        <v>71</v>
      </c>
      <c r="B37" s="28" t="s">
        <v>72</v>
      </c>
      <c r="C37" s="28" t="s">
        <v>252</v>
      </c>
      <c r="D37" s="21" t="s">
        <v>3782</v>
      </c>
      <c r="E37" s="181" t="s">
        <v>1179</v>
      </c>
      <c r="F37" s="181" t="s">
        <v>4202</v>
      </c>
      <c r="G37" s="181" t="s">
        <v>1179</v>
      </c>
      <c r="H37" s="240" t="s">
        <v>4203</v>
      </c>
      <c r="I37" s="181" t="s">
        <v>186</v>
      </c>
      <c r="J37" s="182">
        <v>27054.911800000002</v>
      </c>
      <c r="K37" s="182">
        <v>26243.264446000001</v>
      </c>
      <c r="L37" s="50">
        <v>0.03</v>
      </c>
      <c r="M37" s="44" t="s">
        <v>199</v>
      </c>
      <c r="N37" s="35" t="s">
        <v>3762</v>
      </c>
      <c r="O37" s="35" t="s">
        <v>3763</v>
      </c>
      <c r="P37" s="35" t="s">
        <v>229</v>
      </c>
      <c r="Q37" s="35" t="s">
        <v>4183</v>
      </c>
      <c r="R37" s="35" t="s">
        <v>4179</v>
      </c>
      <c r="S37" s="35" t="s">
        <v>321</v>
      </c>
      <c r="T37" s="35">
        <v>1</v>
      </c>
      <c r="U37" s="35" t="s">
        <v>1479</v>
      </c>
      <c r="V37" s="35" t="s">
        <v>4180</v>
      </c>
      <c r="W37" s="35" t="s">
        <v>363</v>
      </c>
      <c r="X37" s="35" t="s">
        <v>232</v>
      </c>
      <c r="Y37" s="35" t="s">
        <v>235</v>
      </c>
      <c r="Z37" s="35" t="s">
        <v>232</v>
      </c>
      <c r="AA37" s="35" t="s">
        <v>3953</v>
      </c>
      <c r="AB37" s="35" t="s">
        <v>4094</v>
      </c>
      <c r="AC37" s="35" t="s">
        <v>238</v>
      </c>
      <c r="AD37" s="35" t="s">
        <v>4163</v>
      </c>
      <c r="AE37" s="35" t="s">
        <v>3792</v>
      </c>
      <c r="AF37" s="35" t="s">
        <v>363</v>
      </c>
      <c r="AG37" s="35" t="s">
        <v>232</v>
      </c>
    </row>
    <row r="38" spans="1:33" ht="19.5" customHeight="1" x14ac:dyDescent="0.25">
      <c r="A38" s="64" t="s">
        <v>71</v>
      </c>
      <c r="B38" s="28" t="s">
        <v>72</v>
      </c>
      <c r="C38" s="28" t="s">
        <v>252</v>
      </c>
      <c r="D38" s="21" t="s">
        <v>3782</v>
      </c>
      <c r="E38" s="181" t="s">
        <v>340</v>
      </c>
      <c r="F38" s="181" t="s">
        <v>4204</v>
      </c>
      <c r="G38" s="181" t="s">
        <v>340</v>
      </c>
      <c r="H38" s="240" t="s">
        <v>4205</v>
      </c>
      <c r="I38" s="181" t="s">
        <v>186</v>
      </c>
      <c r="J38" s="182">
        <v>37620.15</v>
      </c>
      <c r="K38" s="182">
        <v>36491.5455</v>
      </c>
      <c r="L38" s="50">
        <v>0.03</v>
      </c>
      <c r="M38" s="44" t="s">
        <v>199</v>
      </c>
      <c r="N38" s="35" t="s">
        <v>3762</v>
      </c>
      <c r="O38" s="35" t="s">
        <v>3763</v>
      </c>
      <c r="P38" s="35" t="s">
        <v>229</v>
      </c>
      <c r="Q38" s="35" t="s">
        <v>342</v>
      </c>
      <c r="R38" s="35" t="s">
        <v>1169</v>
      </c>
      <c r="S38" s="35" t="s">
        <v>321</v>
      </c>
      <c r="T38" s="35">
        <v>1</v>
      </c>
      <c r="U38" s="35" t="s">
        <v>4162</v>
      </c>
      <c r="V38" s="35" t="s">
        <v>337</v>
      </c>
      <c r="W38" s="35" t="s">
        <v>295</v>
      </c>
      <c r="X38" s="35" t="s">
        <v>232</v>
      </c>
      <c r="Y38" s="35" t="s">
        <v>235</v>
      </c>
      <c r="Z38" s="35" t="s">
        <v>232</v>
      </c>
      <c r="AA38" s="35" t="s">
        <v>3953</v>
      </c>
      <c r="AB38" s="35" t="s">
        <v>4094</v>
      </c>
      <c r="AC38" s="35" t="s">
        <v>238</v>
      </c>
      <c r="AD38" s="35" t="s">
        <v>4206</v>
      </c>
      <c r="AE38" s="35" t="s">
        <v>3792</v>
      </c>
      <c r="AF38" s="35" t="s">
        <v>297</v>
      </c>
      <c r="AG38" s="35" t="s">
        <v>232</v>
      </c>
    </row>
    <row r="39" spans="1:33" ht="19.5" customHeight="1" x14ac:dyDescent="0.25">
      <c r="A39" s="64" t="s">
        <v>71</v>
      </c>
      <c r="B39" s="28" t="s">
        <v>72</v>
      </c>
      <c r="C39" s="28" t="s">
        <v>252</v>
      </c>
      <c r="D39" s="21" t="s">
        <v>3782</v>
      </c>
      <c r="E39" s="181" t="s">
        <v>354</v>
      </c>
      <c r="F39" s="181" t="s">
        <v>4207</v>
      </c>
      <c r="G39" s="181" t="s">
        <v>354</v>
      </c>
      <c r="H39" s="240" t="s">
        <v>4205</v>
      </c>
      <c r="I39" s="181" t="s">
        <v>186</v>
      </c>
      <c r="J39" s="182">
        <v>40779.85</v>
      </c>
      <c r="K39" s="182">
        <v>39556.4545</v>
      </c>
      <c r="L39" s="50">
        <v>0.03</v>
      </c>
      <c r="M39" s="44" t="s">
        <v>199</v>
      </c>
      <c r="N39" s="35" t="s">
        <v>3762</v>
      </c>
      <c r="O39" s="35" t="s">
        <v>3763</v>
      </c>
      <c r="P39" s="35" t="s">
        <v>229</v>
      </c>
      <c r="Q39" s="35" t="s">
        <v>342</v>
      </c>
      <c r="R39" s="35" t="s">
        <v>1169</v>
      </c>
      <c r="S39" s="35" t="s">
        <v>321</v>
      </c>
      <c r="T39" s="35">
        <v>1</v>
      </c>
      <c r="U39" s="35" t="s">
        <v>4162</v>
      </c>
      <c r="V39" s="35" t="s">
        <v>337</v>
      </c>
      <c r="W39" s="35" t="s">
        <v>295</v>
      </c>
      <c r="X39" s="35" t="s">
        <v>232</v>
      </c>
      <c r="Y39" s="35" t="s">
        <v>235</v>
      </c>
      <c r="Z39" s="35" t="s">
        <v>232</v>
      </c>
      <c r="AA39" s="35" t="s">
        <v>3953</v>
      </c>
      <c r="AB39" s="35" t="s">
        <v>4094</v>
      </c>
      <c r="AC39" s="35" t="s">
        <v>238</v>
      </c>
      <c r="AD39" s="35" t="s">
        <v>4206</v>
      </c>
      <c r="AE39" s="35" t="s">
        <v>3792</v>
      </c>
      <c r="AF39" s="35" t="s">
        <v>297</v>
      </c>
      <c r="AG39" s="35" t="s">
        <v>232</v>
      </c>
    </row>
    <row r="40" spans="1:33" ht="19.5" customHeight="1" x14ac:dyDescent="0.25">
      <c r="A40" s="64" t="s">
        <v>71</v>
      </c>
      <c r="B40" s="28" t="s">
        <v>72</v>
      </c>
      <c r="C40" s="28" t="s">
        <v>252</v>
      </c>
      <c r="D40" s="21" t="s">
        <v>3782</v>
      </c>
      <c r="E40" s="181" t="s">
        <v>1185</v>
      </c>
      <c r="F40" s="181" t="s">
        <v>4208</v>
      </c>
      <c r="G40" s="181" t="s">
        <v>1185</v>
      </c>
      <c r="H40" s="240" t="s">
        <v>4209</v>
      </c>
      <c r="I40" s="181" t="s">
        <v>186</v>
      </c>
      <c r="J40" s="182">
        <v>30856.42</v>
      </c>
      <c r="K40" s="182">
        <v>29930.7274</v>
      </c>
      <c r="L40" s="50">
        <v>0.03</v>
      </c>
      <c r="M40" s="44" t="s">
        <v>199</v>
      </c>
      <c r="N40" s="35" t="s">
        <v>3762</v>
      </c>
      <c r="O40" s="35" t="s">
        <v>3763</v>
      </c>
      <c r="P40" s="35" t="s">
        <v>229</v>
      </c>
      <c r="Q40" s="35" t="s">
        <v>319</v>
      </c>
      <c r="R40" s="35" t="s">
        <v>4161</v>
      </c>
      <c r="S40" s="35" t="s">
        <v>321</v>
      </c>
      <c r="T40" s="35">
        <v>1</v>
      </c>
      <c r="U40" s="35" t="s">
        <v>4162</v>
      </c>
      <c r="V40" s="35">
        <v>14</v>
      </c>
      <c r="W40" s="35" t="s">
        <v>295</v>
      </c>
      <c r="X40" s="35" t="s">
        <v>232</v>
      </c>
      <c r="Y40" s="35" t="s">
        <v>235</v>
      </c>
      <c r="Z40" s="35" t="s">
        <v>232</v>
      </c>
      <c r="AA40" s="35" t="s">
        <v>3953</v>
      </c>
      <c r="AB40" s="35" t="s">
        <v>4094</v>
      </c>
      <c r="AC40" s="35" t="s">
        <v>238</v>
      </c>
      <c r="AD40" s="35" t="s">
        <v>4163</v>
      </c>
      <c r="AE40" s="35" t="s">
        <v>3792</v>
      </c>
      <c r="AF40" s="35" t="s">
        <v>297</v>
      </c>
      <c r="AG40" s="35" t="s">
        <v>232</v>
      </c>
    </row>
    <row r="41" spans="1:33" ht="19.5" customHeight="1" x14ac:dyDescent="0.25">
      <c r="A41" s="64" t="s">
        <v>71</v>
      </c>
      <c r="B41" s="28" t="s">
        <v>72</v>
      </c>
      <c r="C41" s="28" t="s">
        <v>252</v>
      </c>
      <c r="D41" s="21" t="s">
        <v>3782</v>
      </c>
      <c r="E41" s="181" t="s">
        <v>1187</v>
      </c>
      <c r="F41" s="181" t="s">
        <v>4210</v>
      </c>
      <c r="G41" s="181" t="s">
        <v>1187</v>
      </c>
      <c r="H41" s="229" t="s">
        <v>1188</v>
      </c>
      <c r="I41" s="181" t="s">
        <v>186</v>
      </c>
      <c r="J41" s="182">
        <v>37126.449999999997</v>
      </c>
      <c r="K41" s="182">
        <v>36012.656499999997</v>
      </c>
      <c r="L41" s="50">
        <v>0.03</v>
      </c>
      <c r="M41" s="44" t="s">
        <v>199</v>
      </c>
      <c r="N41" s="35" t="s">
        <v>3762</v>
      </c>
      <c r="O41" s="35" t="s">
        <v>3763</v>
      </c>
      <c r="P41" s="35" t="s">
        <v>229</v>
      </c>
      <c r="Q41" s="35" t="s">
        <v>319</v>
      </c>
      <c r="R41" s="35" t="s">
        <v>4161</v>
      </c>
      <c r="S41" s="35" t="s">
        <v>321</v>
      </c>
      <c r="T41" s="35">
        <v>1</v>
      </c>
      <c r="U41" s="35" t="s">
        <v>4162</v>
      </c>
      <c r="V41" s="35">
        <v>14</v>
      </c>
      <c r="W41" s="35" t="s">
        <v>295</v>
      </c>
      <c r="X41" s="35" t="s">
        <v>232</v>
      </c>
      <c r="Y41" s="35" t="s">
        <v>235</v>
      </c>
      <c r="Z41" s="35" t="s">
        <v>232</v>
      </c>
      <c r="AA41" s="35" t="s">
        <v>3953</v>
      </c>
      <c r="AB41" s="35" t="s">
        <v>4094</v>
      </c>
      <c r="AC41" s="35" t="s">
        <v>238</v>
      </c>
      <c r="AD41" s="35" t="s">
        <v>4163</v>
      </c>
      <c r="AE41" s="35" t="s">
        <v>3792</v>
      </c>
      <c r="AF41" s="35" t="s">
        <v>297</v>
      </c>
      <c r="AG41" s="35" t="s">
        <v>232</v>
      </c>
    </row>
    <row r="42" spans="1:33" ht="19.5" customHeight="1" x14ac:dyDescent="0.25">
      <c r="A42" s="64" t="s">
        <v>71</v>
      </c>
      <c r="B42" s="28" t="s">
        <v>72</v>
      </c>
      <c r="C42" s="28" t="s">
        <v>252</v>
      </c>
      <c r="D42" s="21" t="s">
        <v>3782</v>
      </c>
      <c r="E42" s="181" t="s">
        <v>4211</v>
      </c>
      <c r="F42" s="181" t="s">
        <v>4212</v>
      </c>
      <c r="G42" s="181" t="s">
        <v>4211</v>
      </c>
      <c r="H42" s="240" t="s">
        <v>4213</v>
      </c>
      <c r="I42" s="181" t="s">
        <v>186</v>
      </c>
      <c r="J42" s="182">
        <v>38015.11</v>
      </c>
      <c r="K42" s="182">
        <v>36874.6567</v>
      </c>
      <c r="L42" s="50">
        <v>0.03</v>
      </c>
      <c r="M42" s="44" t="s">
        <v>199</v>
      </c>
      <c r="N42" s="35" t="s">
        <v>3762</v>
      </c>
      <c r="O42" s="35" t="s">
        <v>3763</v>
      </c>
      <c r="P42" s="35" t="s">
        <v>229</v>
      </c>
      <c r="Q42" s="35" t="s">
        <v>342</v>
      </c>
      <c r="R42" s="35" t="s">
        <v>1169</v>
      </c>
      <c r="S42" s="35" t="s">
        <v>321</v>
      </c>
      <c r="T42" s="35">
        <v>1</v>
      </c>
      <c r="U42" s="35" t="s">
        <v>4162</v>
      </c>
      <c r="V42" s="35" t="s">
        <v>337</v>
      </c>
      <c r="W42" s="35" t="s">
        <v>295</v>
      </c>
      <c r="X42" s="35" t="s">
        <v>232</v>
      </c>
      <c r="Y42" s="35" t="s">
        <v>235</v>
      </c>
      <c r="Z42" s="35" t="s">
        <v>232</v>
      </c>
      <c r="AA42" s="35" t="s">
        <v>3953</v>
      </c>
      <c r="AB42" s="35" t="s">
        <v>4094</v>
      </c>
      <c r="AC42" s="35" t="s">
        <v>238</v>
      </c>
      <c r="AD42" s="35" t="s">
        <v>4206</v>
      </c>
      <c r="AE42" s="35" t="s">
        <v>3792</v>
      </c>
      <c r="AF42" s="35" t="s">
        <v>297</v>
      </c>
      <c r="AG42" s="35" t="s">
        <v>232</v>
      </c>
    </row>
    <row r="43" spans="1:33" ht="19.5" customHeight="1" x14ac:dyDescent="0.25">
      <c r="A43" s="64" t="s">
        <v>71</v>
      </c>
      <c r="B43" s="28" t="s">
        <v>72</v>
      </c>
      <c r="C43" s="28" t="s">
        <v>252</v>
      </c>
      <c r="D43" s="21" t="s">
        <v>3782</v>
      </c>
      <c r="E43" s="181" t="s">
        <v>4214</v>
      </c>
      <c r="F43" s="181" t="s">
        <v>4215</v>
      </c>
      <c r="G43" s="181" t="s">
        <v>4214</v>
      </c>
      <c r="H43" s="240" t="s">
        <v>4216</v>
      </c>
      <c r="I43" s="181" t="s">
        <v>186</v>
      </c>
      <c r="J43" s="182">
        <v>41273.550000000003</v>
      </c>
      <c r="K43" s="182">
        <v>40035.343500000003</v>
      </c>
      <c r="L43" s="50">
        <v>0.03</v>
      </c>
      <c r="M43" s="44" t="s">
        <v>199</v>
      </c>
      <c r="N43" s="35" t="s">
        <v>3762</v>
      </c>
      <c r="O43" s="35" t="s">
        <v>3763</v>
      </c>
      <c r="P43" s="35" t="s">
        <v>229</v>
      </c>
      <c r="Q43" s="35" t="s">
        <v>342</v>
      </c>
      <c r="R43" s="35" t="s">
        <v>1169</v>
      </c>
      <c r="S43" s="35" t="s">
        <v>321</v>
      </c>
      <c r="T43" s="35">
        <v>1</v>
      </c>
      <c r="U43" s="35" t="s">
        <v>4162</v>
      </c>
      <c r="V43" s="35" t="s">
        <v>337</v>
      </c>
      <c r="W43" s="35" t="s">
        <v>295</v>
      </c>
      <c r="X43" s="35" t="s">
        <v>232</v>
      </c>
      <c r="Y43" s="35" t="s">
        <v>235</v>
      </c>
      <c r="Z43" s="35" t="s">
        <v>232</v>
      </c>
      <c r="AA43" s="35" t="s">
        <v>3953</v>
      </c>
      <c r="AB43" s="35" t="s">
        <v>4094</v>
      </c>
      <c r="AC43" s="35" t="s">
        <v>238</v>
      </c>
      <c r="AD43" s="35" t="s">
        <v>4206</v>
      </c>
      <c r="AE43" s="35" t="s">
        <v>3792</v>
      </c>
      <c r="AF43" s="35" t="s">
        <v>297</v>
      </c>
      <c r="AG43" s="35" t="s">
        <v>232</v>
      </c>
    </row>
    <row r="44" spans="1:33" ht="19.5" customHeight="1" x14ac:dyDescent="0.25">
      <c r="A44" s="64" t="s">
        <v>71</v>
      </c>
      <c r="B44" s="28" t="s">
        <v>72</v>
      </c>
      <c r="C44" s="28" t="s">
        <v>252</v>
      </c>
      <c r="D44" s="21" t="s">
        <v>3782</v>
      </c>
      <c r="E44" s="181" t="s">
        <v>4217</v>
      </c>
      <c r="F44" s="181" t="s">
        <v>4218</v>
      </c>
      <c r="G44" s="181" t="s">
        <v>4217</v>
      </c>
      <c r="H44" s="229" t="s">
        <v>4219</v>
      </c>
      <c r="I44" s="181" t="s">
        <v>186</v>
      </c>
      <c r="J44" s="182">
        <v>39298.74</v>
      </c>
      <c r="K44" s="182">
        <v>38119.777800000003</v>
      </c>
      <c r="L44" s="50">
        <v>0.03</v>
      </c>
      <c r="M44" s="44" t="s">
        <v>199</v>
      </c>
      <c r="N44" s="35" t="s">
        <v>3762</v>
      </c>
      <c r="O44" s="35" t="s">
        <v>3763</v>
      </c>
      <c r="P44" s="35" t="s">
        <v>229</v>
      </c>
      <c r="Q44" s="35" t="s">
        <v>342</v>
      </c>
      <c r="R44" s="35" t="s">
        <v>1169</v>
      </c>
      <c r="S44" s="35" t="s">
        <v>321</v>
      </c>
      <c r="T44" s="35">
        <v>1</v>
      </c>
      <c r="U44" s="35" t="s">
        <v>4162</v>
      </c>
      <c r="V44" s="35" t="s">
        <v>337</v>
      </c>
      <c r="W44" s="35" t="s">
        <v>295</v>
      </c>
      <c r="X44" s="35" t="s">
        <v>232</v>
      </c>
      <c r="Y44" s="35" t="s">
        <v>235</v>
      </c>
      <c r="Z44" s="35" t="s">
        <v>232</v>
      </c>
      <c r="AA44" s="35" t="s">
        <v>3953</v>
      </c>
      <c r="AB44" s="35" t="s">
        <v>4094</v>
      </c>
      <c r="AC44" s="35" t="s">
        <v>238</v>
      </c>
      <c r="AD44" s="35" t="s">
        <v>4206</v>
      </c>
      <c r="AE44" s="35" t="s">
        <v>3792</v>
      </c>
      <c r="AF44" s="35" t="s">
        <v>297</v>
      </c>
      <c r="AG44" s="35" t="s">
        <v>232</v>
      </c>
    </row>
    <row r="45" spans="1:33" ht="19.5" customHeight="1" x14ac:dyDescent="0.25">
      <c r="A45" s="64" t="s">
        <v>71</v>
      </c>
      <c r="B45" s="28" t="s">
        <v>72</v>
      </c>
      <c r="C45" s="28" t="s">
        <v>252</v>
      </c>
      <c r="D45" s="21" t="s">
        <v>3782</v>
      </c>
      <c r="E45" s="181" t="s">
        <v>4220</v>
      </c>
      <c r="F45" s="181" t="s">
        <v>4221</v>
      </c>
      <c r="G45" s="181" t="s">
        <v>4220</v>
      </c>
      <c r="H45" s="229" t="s">
        <v>4222</v>
      </c>
      <c r="I45" s="181" t="s">
        <v>186</v>
      </c>
      <c r="J45" s="182">
        <v>42246.15</v>
      </c>
      <c r="K45" s="182">
        <v>40978.765500000001</v>
      </c>
      <c r="L45" s="50">
        <v>0.03</v>
      </c>
      <c r="M45" s="44" t="s">
        <v>199</v>
      </c>
      <c r="N45" s="35" t="s">
        <v>3762</v>
      </c>
      <c r="O45" s="35" t="s">
        <v>3763</v>
      </c>
      <c r="P45" s="35" t="s">
        <v>229</v>
      </c>
      <c r="Q45" s="35" t="s">
        <v>4166</v>
      </c>
      <c r="R45" s="35" t="s">
        <v>4167</v>
      </c>
      <c r="S45" s="35" t="s">
        <v>321</v>
      </c>
      <c r="T45" s="35" t="s">
        <v>199</v>
      </c>
      <c r="U45" s="35" t="s">
        <v>199</v>
      </c>
      <c r="V45" s="35" t="s">
        <v>199</v>
      </c>
      <c r="W45" s="35" t="s">
        <v>295</v>
      </c>
      <c r="X45" s="35" t="s">
        <v>232</v>
      </c>
      <c r="Y45" s="35" t="s">
        <v>235</v>
      </c>
      <c r="Z45" s="35" t="s">
        <v>232</v>
      </c>
      <c r="AA45" s="35" t="s">
        <v>3953</v>
      </c>
      <c r="AB45" s="35" t="s">
        <v>4094</v>
      </c>
      <c r="AC45" s="35" t="s">
        <v>238</v>
      </c>
      <c r="AD45" s="35" t="s">
        <v>4163</v>
      </c>
      <c r="AE45" s="35" t="s">
        <v>3792</v>
      </c>
      <c r="AF45" s="35" t="s">
        <v>297</v>
      </c>
      <c r="AG45" s="35" t="s">
        <v>232</v>
      </c>
    </row>
    <row r="46" spans="1:33" ht="19.5" customHeight="1" x14ac:dyDescent="0.25">
      <c r="A46" s="64" t="s">
        <v>71</v>
      </c>
      <c r="B46" s="28" t="s">
        <v>72</v>
      </c>
      <c r="C46" s="28" t="s">
        <v>252</v>
      </c>
      <c r="D46" s="21" t="s">
        <v>3782</v>
      </c>
      <c r="E46" s="181" t="s">
        <v>3900</v>
      </c>
      <c r="F46" s="181" t="s">
        <v>4223</v>
      </c>
      <c r="G46" s="181" t="s">
        <v>3900</v>
      </c>
      <c r="H46" s="240" t="s">
        <v>4224</v>
      </c>
      <c r="I46" s="181" t="s">
        <v>186</v>
      </c>
      <c r="J46" s="182">
        <v>46470.27</v>
      </c>
      <c r="K46" s="182">
        <v>45076.161899999999</v>
      </c>
      <c r="L46" s="50">
        <v>0.03</v>
      </c>
      <c r="M46" s="44" t="s">
        <v>199</v>
      </c>
      <c r="N46" s="35" t="s">
        <v>3762</v>
      </c>
      <c r="O46" s="35" t="s">
        <v>3763</v>
      </c>
      <c r="P46" s="35" t="s">
        <v>229</v>
      </c>
      <c r="Q46" s="35" t="s">
        <v>4166</v>
      </c>
      <c r="R46" s="35" t="s">
        <v>4167</v>
      </c>
      <c r="S46" s="35" t="s">
        <v>321</v>
      </c>
      <c r="T46" s="35" t="s">
        <v>199</v>
      </c>
      <c r="U46" s="35" t="s">
        <v>199</v>
      </c>
      <c r="V46" s="35" t="s">
        <v>199</v>
      </c>
      <c r="W46" s="35" t="s">
        <v>295</v>
      </c>
      <c r="X46" s="35" t="s">
        <v>232</v>
      </c>
      <c r="Y46" s="35" t="s">
        <v>235</v>
      </c>
      <c r="Z46" s="35" t="s">
        <v>232</v>
      </c>
      <c r="AA46" s="35" t="s">
        <v>3953</v>
      </c>
      <c r="AB46" s="35" t="s">
        <v>4094</v>
      </c>
      <c r="AC46" s="35" t="s">
        <v>238</v>
      </c>
      <c r="AD46" s="35" t="s">
        <v>4163</v>
      </c>
      <c r="AE46" s="35" t="s">
        <v>3792</v>
      </c>
      <c r="AF46" s="35" t="s">
        <v>297</v>
      </c>
      <c r="AG46" s="35" t="s">
        <v>232</v>
      </c>
    </row>
    <row r="47" spans="1:33" ht="19.5" customHeight="1" x14ac:dyDescent="0.25">
      <c r="A47" s="64" t="s">
        <v>71</v>
      </c>
      <c r="B47" s="28" t="s">
        <v>72</v>
      </c>
      <c r="C47" s="28" t="s">
        <v>252</v>
      </c>
      <c r="D47" s="21" t="s">
        <v>3782</v>
      </c>
      <c r="E47" s="181" t="s">
        <v>4225</v>
      </c>
      <c r="F47" s="181" t="s">
        <v>4226</v>
      </c>
      <c r="G47" s="181" t="s">
        <v>4225</v>
      </c>
      <c r="H47" s="229" t="s">
        <v>4227</v>
      </c>
      <c r="I47" s="181" t="s">
        <v>186</v>
      </c>
      <c r="J47" s="182">
        <v>19649.37</v>
      </c>
      <c r="K47" s="182">
        <v>19059.888900000002</v>
      </c>
      <c r="L47" s="50">
        <v>0.03</v>
      </c>
      <c r="M47" s="44" t="s">
        <v>199</v>
      </c>
      <c r="N47" s="35" t="s">
        <v>3762</v>
      </c>
      <c r="O47" s="35" t="s">
        <v>3763</v>
      </c>
      <c r="P47" s="35" t="s">
        <v>229</v>
      </c>
      <c r="Q47" s="35" t="s">
        <v>4168</v>
      </c>
      <c r="R47" s="35" t="s">
        <v>4228</v>
      </c>
      <c r="S47" s="35" t="s">
        <v>321</v>
      </c>
      <c r="T47" s="35" t="s">
        <v>4168</v>
      </c>
      <c r="U47" s="35" t="s">
        <v>4168</v>
      </c>
      <c r="V47" s="35" t="s">
        <v>4168</v>
      </c>
      <c r="W47" s="35" t="s">
        <v>4168</v>
      </c>
      <c r="X47" s="35" t="s">
        <v>232</v>
      </c>
      <c r="Y47" s="35" t="s">
        <v>235</v>
      </c>
      <c r="Z47" s="35" t="s">
        <v>232</v>
      </c>
      <c r="AA47" s="35" t="s">
        <v>3953</v>
      </c>
      <c r="AB47" s="35" t="s">
        <v>4094</v>
      </c>
      <c r="AC47" s="35" t="s">
        <v>238</v>
      </c>
      <c r="AD47" s="35" t="s">
        <v>4229</v>
      </c>
      <c r="AE47" s="35" t="s">
        <v>3792</v>
      </c>
      <c r="AF47" s="35" t="s">
        <v>297</v>
      </c>
      <c r="AG47" s="35" t="s">
        <v>232</v>
      </c>
    </row>
    <row r="48" spans="1:33" ht="19.5" customHeight="1" x14ac:dyDescent="0.25">
      <c r="A48" s="64" t="s">
        <v>71</v>
      </c>
      <c r="B48" s="28" t="s">
        <v>72</v>
      </c>
      <c r="C48" s="28" t="s">
        <v>252</v>
      </c>
      <c r="D48" s="21" t="s">
        <v>3782</v>
      </c>
      <c r="E48" s="181" t="s">
        <v>4230</v>
      </c>
      <c r="F48" s="181" t="s">
        <v>4231</v>
      </c>
      <c r="G48" s="181" t="s">
        <v>4230</v>
      </c>
      <c r="H48" s="240" t="s">
        <v>4232</v>
      </c>
      <c r="I48" s="181" t="s">
        <v>186</v>
      </c>
      <c r="J48" s="182">
        <v>51246.35</v>
      </c>
      <c r="K48" s="182">
        <v>49708.959499999997</v>
      </c>
      <c r="L48" s="50">
        <v>0.03</v>
      </c>
      <c r="M48" s="44" t="s">
        <v>199</v>
      </c>
      <c r="N48" s="35" t="s">
        <v>3762</v>
      </c>
      <c r="O48" s="35" t="s">
        <v>3763</v>
      </c>
      <c r="P48" s="35" t="s">
        <v>229</v>
      </c>
      <c r="Q48" s="35" t="s">
        <v>319</v>
      </c>
      <c r="R48" s="35" t="s">
        <v>4161</v>
      </c>
      <c r="S48" s="35" t="s">
        <v>321</v>
      </c>
      <c r="T48" s="35">
        <v>1</v>
      </c>
      <c r="U48" s="35" t="s">
        <v>4162</v>
      </c>
      <c r="V48" s="35">
        <v>14</v>
      </c>
      <c r="W48" s="35" t="s">
        <v>295</v>
      </c>
      <c r="X48" s="35" t="s">
        <v>232</v>
      </c>
      <c r="Y48" s="35" t="s">
        <v>235</v>
      </c>
      <c r="Z48" s="35" t="s">
        <v>232</v>
      </c>
      <c r="AA48" s="35" t="s">
        <v>3953</v>
      </c>
      <c r="AB48" s="35" t="s">
        <v>4094</v>
      </c>
      <c r="AC48" s="35" t="s">
        <v>238</v>
      </c>
      <c r="AD48" s="35" t="s">
        <v>4163</v>
      </c>
      <c r="AE48" s="35" t="s">
        <v>3792</v>
      </c>
      <c r="AF48" s="35" t="s">
        <v>297</v>
      </c>
      <c r="AG48" s="35" t="s">
        <v>232</v>
      </c>
    </row>
    <row r="49" spans="1:33" ht="19.5" customHeight="1" x14ac:dyDescent="0.25">
      <c r="A49" s="64" t="s">
        <v>71</v>
      </c>
      <c r="B49" s="28" t="s">
        <v>72</v>
      </c>
      <c r="C49" s="28" t="s">
        <v>252</v>
      </c>
      <c r="D49" s="21" t="s">
        <v>3782</v>
      </c>
      <c r="E49" s="181" t="s">
        <v>4233</v>
      </c>
      <c r="F49" s="181" t="s">
        <v>4234</v>
      </c>
      <c r="G49" s="181" t="s">
        <v>4233</v>
      </c>
      <c r="H49" s="229" t="s">
        <v>4235</v>
      </c>
      <c r="I49" s="181" t="s">
        <v>186</v>
      </c>
      <c r="J49" s="182">
        <v>19649.37</v>
      </c>
      <c r="K49" s="182">
        <v>19059.888900000002</v>
      </c>
      <c r="L49" s="50">
        <v>0.03</v>
      </c>
      <c r="M49" s="44" t="s">
        <v>199</v>
      </c>
      <c r="N49" s="35" t="s">
        <v>3762</v>
      </c>
      <c r="O49" s="35" t="s">
        <v>3763</v>
      </c>
      <c r="P49" s="35" t="s">
        <v>229</v>
      </c>
      <c r="Q49" s="35" t="s">
        <v>4168</v>
      </c>
      <c r="R49" s="35" t="s">
        <v>4228</v>
      </c>
      <c r="S49" s="35" t="s">
        <v>321</v>
      </c>
      <c r="T49" s="35" t="s">
        <v>4168</v>
      </c>
      <c r="U49" s="35" t="s">
        <v>4168</v>
      </c>
      <c r="V49" s="35" t="s">
        <v>4168</v>
      </c>
      <c r="W49" s="35" t="s">
        <v>4168</v>
      </c>
      <c r="X49" s="35" t="s">
        <v>232</v>
      </c>
      <c r="Y49" s="35" t="s">
        <v>235</v>
      </c>
      <c r="Z49" s="35" t="s">
        <v>232</v>
      </c>
      <c r="AA49" s="35" t="s">
        <v>3953</v>
      </c>
      <c r="AB49" s="35" t="s">
        <v>4094</v>
      </c>
      <c r="AC49" s="35" t="s">
        <v>238</v>
      </c>
      <c r="AD49" s="35" t="s">
        <v>4229</v>
      </c>
      <c r="AE49" s="35" t="s">
        <v>3792</v>
      </c>
      <c r="AF49" s="35" t="s">
        <v>297</v>
      </c>
      <c r="AG49" s="35" t="s">
        <v>232</v>
      </c>
    </row>
    <row r="50" spans="1:33" ht="19.5" customHeight="1" x14ac:dyDescent="0.25">
      <c r="A50" s="64" t="s">
        <v>71</v>
      </c>
      <c r="B50" s="28" t="s">
        <v>72</v>
      </c>
      <c r="C50" s="28" t="s">
        <v>252</v>
      </c>
      <c r="D50" s="21" t="s">
        <v>3782</v>
      </c>
      <c r="E50" s="181" t="s">
        <v>4236</v>
      </c>
      <c r="F50" s="181" t="s">
        <v>4237</v>
      </c>
      <c r="G50" s="181" t="s">
        <v>4236</v>
      </c>
      <c r="H50" s="240" t="s">
        <v>4238</v>
      </c>
      <c r="I50" s="181" t="s">
        <v>186</v>
      </c>
      <c r="J50" s="182">
        <v>25544.18</v>
      </c>
      <c r="K50" s="182">
        <v>24777.854599999999</v>
      </c>
      <c r="L50" s="50">
        <v>0.03</v>
      </c>
      <c r="M50" s="44" t="s">
        <v>199</v>
      </c>
      <c r="N50" s="35" t="s">
        <v>3762</v>
      </c>
      <c r="O50" s="35" t="s">
        <v>3763</v>
      </c>
      <c r="P50" s="35" t="s">
        <v>229</v>
      </c>
      <c r="Q50" s="35" t="s">
        <v>4166</v>
      </c>
      <c r="R50" s="35" t="s">
        <v>4179</v>
      </c>
      <c r="S50" s="35" t="s">
        <v>321</v>
      </c>
      <c r="T50" s="35">
        <v>1</v>
      </c>
      <c r="U50" s="35" t="s">
        <v>1479</v>
      </c>
      <c r="V50" s="35" t="s">
        <v>4239</v>
      </c>
      <c r="W50" s="35" t="s">
        <v>295</v>
      </c>
      <c r="X50" s="35" t="s">
        <v>232</v>
      </c>
      <c r="Y50" s="35" t="s">
        <v>235</v>
      </c>
      <c r="Z50" s="35" t="s">
        <v>232</v>
      </c>
      <c r="AA50" s="35" t="s">
        <v>3953</v>
      </c>
      <c r="AB50" s="35" t="s">
        <v>4094</v>
      </c>
      <c r="AC50" s="35" t="s">
        <v>238</v>
      </c>
      <c r="AD50" s="35" t="s">
        <v>4163</v>
      </c>
      <c r="AE50" s="35" t="s">
        <v>3792</v>
      </c>
      <c r="AF50" s="35" t="s">
        <v>297</v>
      </c>
      <c r="AG50" s="35" t="s">
        <v>232</v>
      </c>
    </row>
    <row r="51" spans="1:33" ht="19.5" customHeight="1" x14ac:dyDescent="0.25">
      <c r="A51" s="64" t="s">
        <v>71</v>
      </c>
      <c r="B51" s="28" t="s">
        <v>72</v>
      </c>
      <c r="C51" s="28" t="s">
        <v>252</v>
      </c>
      <c r="D51" s="21" t="s">
        <v>3782</v>
      </c>
      <c r="E51" s="181" t="s">
        <v>4240</v>
      </c>
      <c r="F51" s="181" t="s">
        <v>4241</v>
      </c>
      <c r="G51" s="181" t="s">
        <v>4240</v>
      </c>
      <c r="H51" s="229" t="s">
        <v>4242</v>
      </c>
      <c r="I51" s="181" t="s">
        <v>186</v>
      </c>
      <c r="J51" s="182">
        <v>25544.18</v>
      </c>
      <c r="K51" s="182">
        <v>24777.854599999999</v>
      </c>
      <c r="L51" s="50">
        <v>0.03</v>
      </c>
      <c r="M51" s="44" t="s">
        <v>199</v>
      </c>
      <c r="N51" s="35" t="s">
        <v>3762</v>
      </c>
      <c r="O51" s="35" t="s">
        <v>3763</v>
      </c>
      <c r="P51" s="35" t="s">
        <v>229</v>
      </c>
      <c r="Q51" s="35" t="s">
        <v>4166</v>
      </c>
      <c r="R51" s="35" t="s">
        <v>4179</v>
      </c>
      <c r="S51" s="35" t="s">
        <v>321</v>
      </c>
      <c r="T51" s="35">
        <v>1</v>
      </c>
      <c r="U51" s="35" t="s">
        <v>1479</v>
      </c>
      <c r="V51" s="35" t="s">
        <v>4239</v>
      </c>
      <c r="W51" s="35" t="s">
        <v>295</v>
      </c>
      <c r="X51" s="35" t="s">
        <v>232</v>
      </c>
      <c r="Y51" s="35" t="s">
        <v>235</v>
      </c>
      <c r="Z51" s="35" t="s">
        <v>232</v>
      </c>
      <c r="AA51" s="35" t="s">
        <v>3953</v>
      </c>
      <c r="AB51" s="35" t="s">
        <v>4094</v>
      </c>
      <c r="AC51" s="35" t="s">
        <v>238</v>
      </c>
      <c r="AD51" s="35" t="s">
        <v>4163</v>
      </c>
      <c r="AE51" s="35" t="s">
        <v>3792</v>
      </c>
      <c r="AF51" s="35" t="s">
        <v>297</v>
      </c>
      <c r="AG51" s="35" t="s">
        <v>232</v>
      </c>
    </row>
    <row r="52" spans="1:33" ht="19.5" customHeight="1" x14ac:dyDescent="0.25">
      <c r="A52" s="64" t="s">
        <v>71</v>
      </c>
      <c r="B52" s="28" t="s">
        <v>72</v>
      </c>
      <c r="C52" s="28" t="s">
        <v>252</v>
      </c>
      <c r="D52" s="21" t="s">
        <v>3782</v>
      </c>
      <c r="E52" s="181" t="s">
        <v>4243</v>
      </c>
      <c r="F52" s="181" t="s">
        <v>4244</v>
      </c>
      <c r="G52" s="181" t="s">
        <v>4243</v>
      </c>
      <c r="H52" s="240" t="s">
        <v>4245</v>
      </c>
      <c r="I52" s="181" t="s">
        <v>186</v>
      </c>
      <c r="J52" s="182">
        <v>17995.47</v>
      </c>
      <c r="K52" s="182">
        <v>17455.605899999999</v>
      </c>
      <c r="L52" s="50">
        <v>0.03</v>
      </c>
      <c r="M52" s="44" t="s">
        <v>199</v>
      </c>
      <c r="N52" s="35" t="s">
        <v>3762</v>
      </c>
      <c r="O52" s="35" t="s">
        <v>3763</v>
      </c>
      <c r="P52" s="35" t="s">
        <v>229</v>
      </c>
      <c r="Q52" s="35" t="s">
        <v>4166</v>
      </c>
      <c r="R52" s="35" t="s">
        <v>4179</v>
      </c>
      <c r="S52" s="35" t="s">
        <v>321</v>
      </c>
      <c r="T52" s="35">
        <v>1</v>
      </c>
      <c r="U52" s="35" t="s">
        <v>1479</v>
      </c>
      <c r="V52" s="35" t="s">
        <v>4180</v>
      </c>
      <c r="W52" s="35" t="s">
        <v>295</v>
      </c>
      <c r="X52" s="35" t="s">
        <v>232</v>
      </c>
      <c r="Y52" s="35" t="s">
        <v>235</v>
      </c>
      <c r="Z52" s="35" t="s">
        <v>232</v>
      </c>
      <c r="AA52" s="35" t="s">
        <v>3953</v>
      </c>
      <c r="AB52" s="35" t="s">
        <v>4094</v>
      </c>
      <c r="AC52" s="35" t="s">
        <v>238</v>
      </c>
      <c r="AD52" s="35" t="s">
        <v>4163</v>
      </c>
      <c r="AE52" s="35" t="s">
        <v>3792</v>
      </c>
      <c r="AF52" s="35" t="s">
        <v>297</v>
      </c>
      <c r="AG52" s="35" t="s">
        <v>232</v>
      </c>
    </row>
    <row r="53" spans="1:33" ht="19.5" customHeight="1" x14ac:dyDescent="0.25">
      <c r="A53" s="64" t="s">
        <v>71</v>
      </c>
      <c r="B53" s="28" t="s">
        <v>72</v>
      </c>
      <c r="C53" s="28" t="s">
        <v>252</v>
      </c>
      <c r="D53" s="21" t="s">
        <v>3782</v>
      </c>
      <c r="E53" s="181" t="s">
        <v>4246</v>
      </c>
      <c r="F53" s="181" t="s">
        <v>4247</v>
      </c>
      <c r="G53" s="181" t="s">
        <v>4246</v>
      </c>
      <c r="H53" s="240" t="s">
        <v>4248</v>
      </c>
      <c r="I53" s="181" t="s">
        <v>186</v>
      </c>
      <c r="J53" s="182">
        <v>25544.18</v>
      </c>
      <c r="K53" s="182">
        <v>24777.854599999999</v>
      </c>
      <c r="L53" s="50">
        <v>0.03</v>
      </c>
      <c r="M53" s="44" t="s">
        <v>199</v>
      </c>
      <c r="N53" s="35" t="s">
        <v>3762</v>
      </c>
      <c r="O53" s="35" t="s">
        <v>3763</v>
      </c>
      <c r="P53" s="35" t="s">
        <v>229</v>
      </c>
      <c r="Q53" s="35" t="s">
        <v>4249</v>
      </c>
      <c r="R53" s="35" t="s">
        <v>4179</v>
      </c>
      <c r="S53" s="35" t="s">
        <v>321</v>
      </c>
      <c r="T53" s="35">
        <v>1</v>
      </c>
      <c r="U53" s="35" t="s">
        <v>1479</v>
      </c>
      <c r="V53" s="35" t="s">
        <v>4239</v>
      </c>
      <c r="W53" s="35" t="s">
        <v>295</v>
      </c>
      <c r="X53" s="35" t="s">
        <v>232</v>
      </c>
      <c r="Y53" s="35" t="s">
        <v>235</v>
      </c>
      <c r="Z53" s="35" t="s">
        <v>232</v>
      </c>
      <c r="AA53" s="35" t="s">
        <v>3953</v>
      </c>
      <c r="AB53" s="35" t="s">
        <v>4094</v>
      </c>
      <c r="AC53" s="35" t="s">
        <v>238</v>
      </c>
      <c r="AD53" s="35" t="s">
        <v>4163</v>
      </c>
      <c r="AE53" s="35" t="s">
        <v>3792</v>
      </c>
      <c r="AF53" s="35" t="s">
        <v>297</v>
      </c>
      <c r="AG53" s="35" t="s">
        <v>232</v>
      </c>
    </row>
    <row r="54" spans="1:33" ht="19.5" customHeight="1" x14ac:dyDescent="0.25">
      <c r="A54" s="64" t="s">
        <v>71</v>
      </c>
      <c r="B54" s="28" t="s">
        <v>72</v>
      </c>
      <c r="C54" s="28" t="s">
        <v>252</v>
      </c>
      <c r="D54" s="21" t="s">
        <v>3782</v>
      </c>
      <c r="E54" s="181" t="s">
        <v>4250</v>
      </c>
      <c r="F54" s="181" t="s">
        <v>4251</v>
      </c>
      <c r="G54" s="181" t="s">
        <v>4250</v>
      </c>
      <c r="H54" s="229" t="s">
        <v>4252</v>
      </c>
      <c r="I54" s="181" t="s">
        <v>186</v>
      </c>
      <c r="J54" s="182">
        <v>25544.18</v>
      </c>
      <c r="K54" s="182">
        <v>24777.854599999999</v>
      </c>
      <c r="L54" s="50">
        <v>0.03</v>
      </c>
      <c r="M54" s="44" t="s">
        <v>199</v>
      </c>
      <c r="N54" s="35" t="s">
        <v>3762</v>
      </c>
      <c r="O54" s="35" t="s">
        <v>3763</v>
      </c>
      <c r="P54" s="35" t="s">
        <v>229</v>
      </c>
      <c r="Q54" s="35" t="s">
        <v>4249</v>
      </c>
      <c r="R54" s="35" t="s">
        <v>4179</v>
      </c>
      <c r="S54" s="35" t="s">
        <v>321</v>
      </c>
      <c r="T54" s="35">
        <v>1</v>
      </c>
      <c r="U54" s="35" t="s">
        <v>1479</v>
      </c>
      <c r="V54" s="35" t="s">
        <v>4239</v>
      </c>
      <c r="W54" s="35" t="s">
        <v>295</v>
      </c>
      <c r="X54" s="35" t="s">
        <v>232</v>
      </c>
      <c r="Y54" s="35" t="s">
        <v>235</v>
      </c>
      <c r="Z54" s="35" t="s">
        <v>232</v>
      </c>
      <c r="AA54" s="35" t="s">
        <v>3953</v>
      </c>
      <c r="AB54" s="35" t="s">
        <v>4094</v>
      </c>
      <c r="AC54" s="35" t="s">
        <v>238</v>
      </c>
      <c r="AD54" s="35" t="s">
        <v>4163</v>
      </c>
      <c r="AE54" s="35" t="s">
        <v>3792</v>
      </c>
      <c r="AF54" s="35" t="s">
        <v>297</v>
      </c>
      <c r="AG54" s="35" t="s">
        <v>232</v>
      </c>
    </row>
    <row r="55" spans="1:33" ht="19.5" customHeight="1" x14ac:dyDescent="0.25">
      <c r="A55" s="64" t="s">
        <v>71</v>
      </c>
      <c r="B55" s="28" t="s">
        <v>72</v>
      </c>
      <c r="C55" s="28" t="s">
        <v>252</v>
      </c>
      <c r="D55" s="21" t="s">
        <v>3782</v>
      </c>
      <c r="E55" s="181" t="s">
        <v>4253</v>
      </c>
      <c r="F55" s="181" t="s">
        <v>4254</v>
      </c>
      <c r="G55" s="181" t="s">
        <v>4253</v>
      </c>
      <c r="H55" s="240" t="s">
        <v>4255</v>
      </c>
      <c r="I55" s="181" t="s">
        <v>186</v>
      </c>
      <c r="J55" s="182">
        <v>17995.47</v>
      </c>
      <c r="K55" s="182">
        <v>17455.605899999999</v>
      </c>
      <c r="L55" s="50">
        <v>0.03</v>
      </c>
      <c r="M55" s="44" t="s">
        <v>199</v>
      </c>
      <c r="N55" s="35" t="s">
        <v>3762</v>
      </c>
      <c r="O55" s="35" t="s">
        <v>3763</v>
      </c>
      <c r="P55" s="35" t="s">
        <v>229</v>
      </c>
      <c r="Q55" s="35" t="s">
        <v>4249</v>
      </c>
      <c r="R55" s="35" t="s">
        <v>4179</v>
      </c>
      <c r="S55" s="35" t="s">
        <v>321</v>
      </c>
      <c r="T55" s="35">
        <v>1</v>
      </c>
      <c r="U55" s="35" t="s">
        <v>1479</v>
      </c>
      <c r="V55" s="35" t="s">
        <v>4256</v>
      </c>
      <c r="W55" s="35" t="s">
        <v>295</v>
      </c>
      <c r="X55" s="35" t="s">
        <v>232</v>
      </c>
      <c r="Y55" s="35" t="s">
        <v>235</v>
      </c>
      <c r="Z55" s="35" t="s">
        <v>232</v>
      </c>
      <c r="AA55" s="35" t="s">
        <v>3953</v>
      </c>
      <c r="AB55" s="35" t="s">
        <v>4094</v>
      </c>
      <c r="AC55" s="35" t="s">
        <v>238</v>
      </c>
      <c r="AD55" s="35" t="s">
        <v>4163</v>
      </c>
      <c r="AE55" s="35" t="s">
        <v>3792</v>
      </c>
      <c r="AF55" s="35" t="s">
        <v>297</v>
      </c>
      <c r="AG55" s="35" t="s">
        <v>232</v>
      </c>
    </row>
    <row r="56" spans="1:33" ht="19.5" customHeight="1" x14ac:dyDescent="0.25">
      <c r="A56" s="64" t="s">
        <v>71</v>
      </c>
      <c r="B56" s="28" t="s">
        <v>72</v>
      </c>
      <c r="C56" s="28" t="s">
        <v>252</v>
      </c>
      <c r="D56" s="21" t="s">
        <v>3782</v>
      </c>
      <c r="E56" s="181" t="s">
        <v>4257</v>
      </c>
      <c r="F56" s="181" t="s">
        <v>4258</v>
      </c>
      <c r="G56" s="181" t="s">
        <v>4257</v>
      </c>
      <c r="H56" s="240" t="s">
        <v>4259</v>
      </c>
      <c r="I56" s="181" t="s">
        <v>186</v>
      </c>
      <c r="J56" s="182">
        <v>17995.47</v>
      </c>
      <c r="K56" s="182">
        <v>17455.605899999999</v>
      </c>
      <c r="L56" s="50">
        <v>0.03</v>
      </c>
      <c r="M56" s="44" t="s">
        <v>199</v>
      </c>
      <c r="N56" s="35" t="s">
        <v>3762</v>
      </c>
      <c r="O56" s="35" t="s">
        <v>3763</v>
      </c>
      <c r="P56" s="35" t="s">
        <v>229</v>
      </c>
      <c r="Q56" s="35" t="s">
        <v>4249</v>
      </c>
      <c r="R56" s="35" t="s">
        <v>4179</v>
      </c>
      <c r="S56" s="35" t="s">
        <v>321</v>
      </c>
      <c r="T56" s="35">
        <v>1</v>
      </c>
      <c r="U56" s="35" t="s">
        <v>1479</v>
      </c>
      <c r="V56" s="35" t="s">
        <v>4256</v>
      </c>
      <c r="W56" s="35" t="s">
        <v>295</v>
      </c>
      <c r="X56" s="35" t="s">
        <v>232</v>
      </c>
      <c r="Y56" s="35" t="s">
        <v>235</v>
      </c>
      <c r="Z56" s="35" t="s">
        <v>232</v>
      </c>
      <c r="AA56" s="35" t="s">
        <v>3953</v>
      </c>
      <c r="AB56" s="35" t="s">
        <v>4094</v>
      </c>
      <c r="AC56" s="35" t="s">
        <v>238</v>
      </c>
      <c r="AD56" s="35" t="s">
        <v>4163</v>
      </c>
      <c r="AE56" s="35" t="s">
        <v>3792</v>
      </c>
      <c r="AF56" s="35" t="s">
        <v>297</v>
      </c>
      <c r="AG56" s="35" t="s">
        <v>232</v>
      </c>
    </row>
    <row r="57" spans="1:33" ht="19.5" customHeight="1" x14ac:dyDescent="0.25">
      <c r="A57" s="64" t="s">
        <v>71</v>
      </c>
      <c r="B57" s="28" t="s">
        <v>72</v>
      </c>
      <c r="C57" s="28" t="s">
        <v>252</v>
      </c>
      <c r="D57" s="21" t="s">
        <v>3782</v>
      </c>
      <c r="E57" s="181" t="s">
        <v>4260</v>
      </c>
      <c r="F57" s="181" t="s">
        <v>4261</v>
      </c>
      <c r="G57" s="181" t="s">
        <v>4260</v>
      </c>
      <c r="H57" s="240" t="s">
        <v>4262</v>
      </c>
      <c r="I57" s="181" t="s">
        <v>186</v>
      </c>
      <c r="J57" s="182">
        <v>30579.95</v>
      </c>
      <c r="K57" s="182">
        <v>29662.551500000001</v>
      </c>
      <c r="L57" s="50">
        <v>0.03</v>
      </c>
      <c r="M57" s="44" t="s">
        <v>199</v>
      </c>
      <c r="N57" s="35" t="s">
        <v>3762</v>
      </c>
      <c r="O57" s="35" t="s">
        <v>3763</v>
      </c>
      <c r="P57" s="35" t="s">
        <v>229</v>
      </c>
      <c r="Q57" s="35" t="s">
        <v>4183</v>
      </c>
      <c r="R57" s="35" t="s">
        <v>4179</v>
      </c>
      <c r="S57" s="35" t="s">
        <v>321</v>
      </c>
      <c r="T57" s="35">
        <v>1</v>
      </c>
      <c r="U57" s="35" t="s">
        <v>1479</v>
      </c>
      <c r="V57" s="35" t="s">
        <v>4239</v>
      </c>
      <c r="W57" s="35" t="s">
        <v>295</v>
      </c>
      <c r="X57" s="35" t="s">
        <v>232</v>
      </c>
      <c r="Y57" s="35" t="s">
        <v>235</v>
      </c>
      <c r="Z57" s="35" t="s">
        <v>232</v>
      </c>
      <c r="AA57" s="35" t="s">
        <v>3953</v>
      </c>
      <c r="AB57" s="35" t="s">
        <v>4094</v>
      </c>
      <c r="AC57" s="35" t="s">
        <v>238</v>
      </c>
      <c r="AD57" s="35" t="s">
        <v>4163</v>
      </c>
      <c r="AE57" s="35" t="s">
        <v>3792</v>
      </c>
      <c r="AF57" s="35" t="s">
        <v>297</v>
      </c>
      <c r="AG57" s="35" t="s">
        <v>232</v>
      </c>
    </row>
    <row r="58" spans="1:33" ht="19.5" customHeight="1" x14ac:dyDescent="0.25">
      <c r="A58" s="64" t="s">
        <v>71</v>
      </c>
      <c r="B58" s="28" t="s">
        <v>72</v>
      </c>
      <c r="C58" s="28" t="s">
        <v>252</v>
      </c>
      <c r="D58" s="21" t="s">
        <v>3782</v>
      </c>
      <c r="E58" s="181" t="s">
        <v>4263</v>
      </c>
      <c r="F58" s="181" t="s">
        <v>4264</v>
      </c>
      <c r="G58" s="181" t="s">
        <v>4263</v>
      </c>
      <c r="H58" s="229" t="s">
        <v>4265</v>
      </c>
      <c r="I58" s="181" t="s">
        <v>186</v>
      </c>
      <c r="J58" s="182">
        <v>25988.51</v>
      </c>
      <c r="K58" s="182">
        <v>25208.8547</v>
      </c>
      <c r="L58" s="50">
        <v>0.03</v>
      </c>
      <c r="M58" s="44" t="s">
        <v>199</v>
      </c>
      <c r="N58" s="35" t="s">
        <v>3762</v>
      </c>
      <c r="O58" s="35" t="s">
        <v>3763</v>
      </c>
      <c r="P58" s="35" t="s">
        <v>229</v>
      </c>
      <c r="Q58" s="35" t="s">
        <v>4183</v>
      </c>
      <c r="R58" s="35" t="s">
        <v>4179</v>
      </c>
      <c r="S58" s="35" t="s">
        <v>321</v>
      </c>
      <c r="T58" s="35">
        <v>1</v>
      </c>
      <c r="U58" s="35" t="s">
        <v>1479</v>
      </c>
      <c r="V58" s="35" t="s">
        <v>4239</v>
      </c>
      <c r="W58" s="35" t="s">
        <v>295</v>
      </c>
      <c r="X58" s="35" t="s">
        <v>232</v>
      </c>
      <c r="Y58" s="35" t="s">
        <v>235</v>
      </c>
      <c r="Z58" s="35" t="s">
        <v>232</v>
      </c>
      <c r="AA58" s="35" t="s">
        <v>3953</v>
      </c>
      <c r="AB58" s="35" t="s">
        <v>4094</v>
      </c>
      <c r="AC58" s="35" t="s">
        <v>238</v>
      </c>
      <c r="AD58" s="35" t="s">
        <v>4163</v>
      </c>
      <c r="AE58" s="35" t="s">
        <v>3792</v>
      </c>
      <c r="AF58" s="35" t="s">
        <v>297</v>
      </c>
      <c r="AG58" s="35" t="s">
        <v>232</v>
      </c>
    </row>
    <row r="59" spans="1:33" ht="19.5" customHeight="1" x14ac:dyDescent="0.25">
      <c r="A59" s="64" t="s">
        <v>71</v>
      </c>
      <c r="B59" s="28" t="s">
        <v>72</v>
      </c>
      <c r="C59" s="28" t="s">
        <v>252</v>
      </c>
      <c r="D59" s="21" t="s">
        <v>3782</v>
      </c>
      <c r="E59" s="181" t="s">
        <v>4266</v>
      </c>
      <c r="F59" s="181" t="s">
        <v>4267</v>
      </c>
      <c r="G59" s="181" t="s">
        <v>4266</v>
      </c>
      <c r="H59" s="240" t="s">
        <v>4268</v>
      </c>
      <c r="I59" s="181" t="s">
        <v>186</v>
      </c>
      <c r="J59" s="182">
        <v>25361.51</v>
      </c>
      <c r="K59" s="182">
        <v>24600.664700000001</v>
      </c>
      <c r="L59" s="50">
        <v>0.03</v>
      </c>
      <c r="M59" s="44" t="s">
        <v>199</v>
      </c>
      <c r="N59" s="35" t="s">
        <v>3762</v>
      </c>
      <c r="O59" s="35" t="s">
        <v>3763</v>
      </c>
      <c r="P59" s="35" t="s">
        <v>229</v>
      </c>
      <c r="Q59" s="35" t="s">
        <v>4183</v>
      </c>
      <c r="R59" s="35" t="s">
        <v>4179</v>
      </c>
      <c r="S59" s="35" t="s">
        <v>321</v>
      </c>
      <c r="T59" s="35">
        <v>1</v>
      </c>
      <c r="U59" s="35" t="s">
        <v>1479</v>
      </c>
      <c r="V59" s="35" t="s">
        <v>4256</v>
      </c>
      <c r="W59" s="35" t="s">
        <v>295</v>
      </c>
      <c r="X59" s="35" t="s">
        <v>232</v>
      </c>
      <c r="Y59" s="35" t="s">
        <v>235</v>
      </c>
      <c r="Z59" s="35" t="s">
        <v>232</v>
      </c>
      <c r="AA59" s="35" t="s">
        <v>3953</v>
      </c>
      <c r="AB59" s="35" t="s">
        <v>4094</v>
      </c>
      <c r="AC59" s="35" t="s">
        <v>238</v>
      </c>
      <c r="AD59" s="35" t="s">
        <v>4163</v>
      </c>
      <c r="AE59" s="35" t="s">
        <v>3792</v>
      </c>
      <c r="AF59" s="35" t="s">
        <v>297</v>
      </c>
      <c r="AG59" s="35" t="s">
        <v>232</v>
      </c>
    </row>
    <row r="60" spans="1:33" ht="19.5" customHeight="1" x14ac:dyDescent="0.25">
      <c r="A60" s="64" t="s">
        <v>71</v>
      </c>
      <c r="B60" s="28" t="s">
        <v>72</v>
      </c>
      <c r="C60" s="28" t="s">
        <v>252</v>
      </c>
      <c r="D60" s="21" t="s">
        <v>3782</v>
      </c>
      <c r="E60" s="181" t="s">
        <v>4269</v>
      </c>
      <c r="F60" s="181" t="s">
        <v>4270</v>
      </c>
      <c r="G60" s="181" t="s">
        <v>4269</v>
      </c>
      <c r="H60" s="240" t="s">
        <v>4271</v>
      </c>
      <c r="I60" s="181" t="s">
        <v>186</v>
      </c>
      <c r="J60" s="182">
        <v>23026.3</v>
      </c>
      <c r="K60" s="182">
        <v>22335.510999999999</v>
      </c>
      <c r="L60" s="50">
        <v>0.03</v>
      </c>
      <c r="M60" s="44" t="s">
        <v>199</v>
      </c>
      <c r="N60" s="35" t="s">
        <v>3762</v>
      </c>
      <c r="O60" s="35" t="s">
        <v>3763</v>
      </c>
      <c r="P60" s="35" t="s">
        <v>229</v>
      </c>
      <c r="Q60" s="35" t="s">
        <v>4183</v>
      </c>
      <c r="R60" s="35" t="s">
        <v>4179</v>
      </c>
      <c r="S60" s="35" t="s">
        <v>321</v>
      </c>
      <c r="T60" s="35">
        <v>1</v>
      </c>
      <c r="U60" s="35" t="s">
        <v>1479</v>
      </c>
      <c r="V60" s="35" t="s">
        <v>4180</v>
      </c>
      <c r="W60" s="35" t="s">
        <v>295</v>
      </c>
      <c r="X60" s="35" t="s">
        <v>232</v>
      </c>
      <c r="Y60" s="35" t="s">
        <v>235</v>
      </c>
      <c r="Z60" s="35" t="s">
        <v>232</v>
      </c>
      <c r="AA60" s="35" t="s">
        <v>3953</v>
      </c>
      <c r="AB60" s="35" t="s">
        <v>4094</v>
      </c>
      <c r="AC60" s="35" t="s">
        <v>238</v>
      </c>
      <c r="AD60" s="35" t="s">
        <v>4163</v>
      </c>
      <c r="AE60" s="35" t="s">
        <v>3792</v>
      </c>
      <c r="AF60" s="35" t="s">
        <v>297</v>
      </c>
      <c r="AG60" s="35" t="s">
        <v>232</v>
      </c>
    </row>
    <row r="61" spans="1:33" ht="19.5" customHeight="1" x14ac:dyDescent="0.25">
      <c r="A61" s="64" t="s">
        <v>71</v>
      </c>
      <c r="B61" s="28" t="s">
        <v>72</v>
      </c>
      <c r="C61" s="28" t="s">
        <v>252</v>
      </c>
      <c r="D61" s="21" t="s">
        <v>3782</v>
      </c>
      <c r="E61" s="181" t="s">
        <v>4272</v>
      </c>
      <c r="F61" s="181" t="s">
        <v>4273</v>
      </c>
      <c r="G61" s="181" t="s">
        <v>4272</v>
      </c>
      <c r="H61" s="229" t="s">
        <v>4274</v>
      </c>
      <c r="I61" s="181" t="s">
        <v>186</v>
      </c>
      <c r="J61" s="182">
        <v>30076.37</v>
      </c>
      <c r="K61" s="182">
        <v>29174.0789</v>
      </c>
      <c r="L61" s="50">
        <v>0.03</v>
      </c>
      <c r="M61" s="44" t="s">
        <v>199</v>
      </c>
      <c r="N61" s="35" t="s">
        <v>3762</v>
      </c>
      <c r="O61" s="35" t="s">
        <v>3763</v>
      </c>
      <c r="P61" s="35" t="s">
        <v>229</v>
      </c>
      <c r="Q61" s="35" t="s">
        <v>4166</v>
      </c>
      <c r="R61" s="35" t="s">
        <v>4179</v>
      </c>
      <c r="S61" s="35" t="s">
        <v>321</v>
      </c>
      <c r="T61" s="35">
        <v>1</v>
      </c>
      <c r="U61" s="35" t="s">
        <v>1479</v>
      </c>
      <c r="V61" s="35">
        <v>33</v>
      </c>
      <c r="W61" s="35" t="s">
        <v>363</v>
      </c>
      <c r="X61" s="35" t="s">
        <v>232</v>
      </c>
      <c r="Y61" s="35" t="s">
        <v>235</v>
      </c>
      <c r="Z61" s="35" t="s">
        <v>232</v>
      </c>
      <c r="AA61" s="35" t="s">
        <v>3953</v>
      </c>
      <c r="AB61" s="35" t="s">
        <v>4094</v>
      </c>
      <c r="AC61" s="35" t="s">
        <v>238</v>
      </c>
      <c r="AD61" s="35" t="s">
        <v>4163</v>
      </c>
      <c r="AE61" s="35" t="s">
        <v>3792</v>
      </c>
      <c r="AF61" s="35" t="s">
        <v>363</v>
      </c>
      <c r="AG61" s="35" t="s">
        <v>232</v>
      </c>
    </row>
    <row r="62" spans="1:33" ht="19.5" customHeight="1" x14ac:dyDescent="0.25">
      <c r="A62" s="64" t="s">
        <v>71</v>
      </c>
      <c r="B62" s="28" t="s">
        <v>72</v>
      </c>
      <c r="C62" s="28" t="s">
        <v>252</v>
      </c>
      <c r="D62" s="21" t="s">
        <v>3782</v>
      </c>
      <c r="E62" s="181" t="s">
        <v>4275</v>
      </c>
      <c r="F62" s="181" t="s">
        <v>4276</v>
      </c>
      <c r="G62" s="181" t="s">
        <v>4275</v>
      </c>
      <c r="H62" s="240" t="s">
        <v>4277</v>
      </c>
      <c r="I62" s="181" t="s">
        <v>186</v>
      </c>
      <c r="J62" s="182">
        <v>30076.37</v>
      </c>
      <c r="K62" s="182">
        <v>29174.0789</v>
      </c>
      <c r="L62" s="50">
        <v>0.03</v>
      </c>
      <c r="M62" s="44" t="s">
        <v>199</v>
      </c>
      <c r="N62" s="35" t="s">
        <v>3762</v>
      </c>
      <c r="O62" s="35" t="s">
        <v>3763</v>
      </c>
      <c r="P62" s="35" t="s">
        <v>229</v>
      </c>
      <c r="Q62" s="35" t="s">
        <v>4166</v>
      </c>
      <c r="R62" s="35" t="s">
        <v>4179</v>
      </c>
      <c r="S62" s="35" t="s">
        <v>321</v>
      </c>
      <c r="T62" s="35">
        <v>1</v>
      </c>
      <c r="U62" s="35" t="s">
        <v>1479</v>
      </c>
      <c r="V62" s="35">
        <v>33</v>
      </c>
      <c r="W62" s="35" t="s">
        <v>363</v>
      </c>
      <c r="X62" s="35" t="s">
        <v>232</v>
      </c>
      <c r="Y62" s="35" t="s">
        <v>235</v>
      </c>
      <c r="Z62" s="35" t="s">
        <v>232</v>
      </c>
      <c r="AA62" s="35" t="s">
        <v>3953</v>
      </c>
      <c r="AB62" s="35" t="s">
        <v>4094</v>
      </c>
      <c r="AC62" s="35" t="s">
        <v>238</v>
      </c>
      <c r="AD62" s="35" t="s">
        <v>4163</v>
      </c>
      <c r="AE62" s="35" t="s">
        <v>3792</v>
      </c>
      <c r="AF62" s="35" t="s">
        <v>363</v>
      </c>
      <c r="AG62" s="35" t="s">
        <v>232</v>
      </c>
    </row>
    <row r="63" spans="1:33" ht="19.5" customHeight="1" x14ac:dyDescent="0.25">
      <c r="A63" s="64" t="s">
        <v>71</v>
      </c>
      <c r="B63" s="28" t="s">
        <v>72</v>
      </c>
      <c r="C63" s="28" t="s">
        <v>252</v>
      </c>
      <c r="D63" s="21" t="s">
        <v>3782</v>
      </c>
      <c r="E63" s="181" t="s">
        <v>4278</v>
      </c>
      <c r="F63" s="181" t="s">
        <v>4279</v>
      </c>
      <c r="G63" s="181" t="s">
        <v>4278</v>
      </c>
      <c r="H63" s="229" t="s">
        <v>4280</v>
      </c>
      <c r="I63" s="181" t="s">
        <v>186</v>
      </c>
      <c r="J63" s="182">
        <v>25040.6</v>
      </c>
      <c r="K63" s="182">
        <v>24289.382000000001</v>
      </c>
      <c r="L63" s="50">
        <v>0.03</v>
      </c>
      <c r="M63" s="44" t="s">
        <v>199</v>
      </c>
      <c r="N63" s="35" t="s">
        <v>3762</v>
      </c>
      <c r="O63" s="35" t="s">
        <v>3763</v>
      </c>
      <c r="P63" s="35" t="s">
        <v>229</v>
      </c>
      <c r="Q63" s="35" t="s">
        <v>4166</v>
      </c>
      <c r="R63" s="35" t="s">
        <v>4179</v>
      </c>
      <c r="S63" s="35" t="s">
        <v>321</v>
      </c>
      <c r="T63" s="35">
        <v>1</v>
      </c>
      <c r="U63" s="35" t="s">
        <v>1479</v>
      </c>
      <c r="V63" s="35" t="s">
        <v>4239</v>
      </c>
      <c r="W63" s="35" t="s">
        <v>363</v>
      </c>
      <c r="X63" s="35" t="s">
        <v>232</v>
      </c>
      <c r="Y63" s="35" t="s">
        <v>235</v>
      </c>
      <c r="Z63" s="35" t="s">
        <v>232</v>
      </c>
      <c r="AA63" s="35" t="s">
        <v>3953</v>
      </c>
      <c r="AB63" s="35" t="s">
        <v>4094</v>
      </c>
      <c r="AC63" s="35" t="s">
        <v>238</v>
      </c>
      <c r="AD63" s="35" t="s">
        <v>4163</v>
      </c>
      <c r="AE63" s="35" t="s">
        <v>3792</v>
      </c>
      <c r="AF63" s="35" t="s">
        <v>363</v>
      </c>
      <c r="AG63" s="35" t="s">
        <v>232</v>
      </c>
    </row>
    <row r="64" spans="1:33" ht="19.5" customHeight="1" x14ac:dyDescent="0.25">
      <c r="A64" s="64" t="s">
        <v>71</v>
      </c>
      <c r="B64" s="28" t="s">
        <v>72</v>
      </c>
      <c r="C64" s="28" t="s">
        <v>252</v>
      </c>
      <c r="D64" s="21" t="s">
        <v>3782</v>
      </c>
      <c r="E64" s="181" t="s">
        <v>4281</v>
      </c>
      <c r="F64" s="181" t="s">
        <v>4282</v>
      </c>
      <c r="G64" s="181" t="s">
        <v>4281</v>
      </c>
      <c r="H64" s="240" t="s">
        <v>4283</v>
      </c>
      <c r="I64" s="181" t="s">
        <v>186</v>
      </c>
      <c r="J64" s="182">
        <v>25040.6</v>
      </c>
      <c r="K64" s="182">
        <v>24289.382000000001</v>
      </c>
      <c r="L64" s="50">
        <v>0.03</v>
      </c>
      <c r="M64" s="44" t="s">
        <v>199</v>
      </c>
      <c r="N64" s="35" t="s">
        <v>3762</v>
      </c>
      <c r="O64" s="35" t="s">
        <v>3763</v>
      </c>
      <c r="P64" s="35" t="s">
        <v>229</v>
      </c>
      <c r="Q64" s="35" t="s">
        <v>4166</v>
      </c>
      <c r="R64" s="35" t="s">
        <v>4179</v>
      </c>
      <c r="S64" s="35" t="s">
        <v>321</v>
      </c>
      <c r="T64" s="35">
        <v>1</v>
      </c>
      <c r="U64" s="35" t="s">
        <v>1479</v>
      </c>
      <c r="V64" s="35" t="s">
        <v>4239</v>
      </c>
      <c r="W64" s="35" t="s">
        <v>363</v>
      </c>
      <c r="X64" s="35" t="s">
        <v>232</v>
      </c>
      <c r="Y64" s="35" t="s">
        <v>235</v>
      </c>
      <c r="Z64" s="35" t="s">
        <v>232</v>
      </c>
      <c r="AA64" s="35" t="s">
        <v>3953</v>
      </c>
      <c r="AB64" s="35" t="s">
        <v>4094</v>
      </c>
      <c r="AC64" s="35" t="s">
        <v>238</v>
      </c>
      <c r="AD64" s="35" t="s">
        <v>4163</v>
      </c>
      <c r="AE64" s="35" t="s">
        <v>3792</v>
      </c>
      <c r="AF64" s="35" t="s">
        <v>363</v>
      </c>
      <c r="AG64" s="35" t="s">
        <v>232</v>
      </c>
    </row>
    <row r="65" spans="1:33" ht="19.5" customHeight="1" x14ac:dyDescent="0.25">
      <c r="A65" s="64" t="s">
        <v>71</v>
      </c>
      <c r="B65" s="28" t="s">
        <v>72</v>
      </c>
      <c r="C65" s="28" t="s">
        <v>252</v>
      </c>
      <c r="D65" s="21" t="s">
        <v>3782</v>
      </c>
      <c r="E65" s="181" t="s">
        <v>4284</v>
      </c>
      <c r="F65" s="181" t="s">
        <v>4285</v>
      </c>
      <c r="G65" s="181" t="s">
        <v>4284</v>
      </c>
      <c r="H65" s="229" t="s">
        <v>4286</v>
      </c>
      <c r="I65" s="181" t="s">
        <v>186</v>
      </c>
      <c r="J65" s="182">
        <v>35107.199999999997</v>
      </c>
      <c r="K65" s="182">
        <v>34053.983999999997</v>
      </c>
      <c r="L65" s="50">
        <v>0.03</v>
      </c>
      <c r="M65" s="44" t="s">
        <v>199</v>
      </c>
      <c r="N65" s="35" t="s">
        <v>3762</v>
      </c>
      <c r="O65" s="35" t="s">
        <v>3763</v>
      </c>
      <c r="P65" s="35" t="s">
        <v>229</v>
      </c>
      <c r="Q65" s="35" t="s">
        <v>4183</v>
      </c>
      <c r="R65" s="35" t="s">
        <v>4179</v>
      </c>
      <c r="S65" s="35" t="s">
        <v>321</v>
      </c>
      <c r="T65" s="35">
        <v>1</v>
      </c>
      <c r="U65" s="35" t="s">
        <v>1479</v>
      </c>
      <c r="V65" s="35">
        <v>33</v>
      </c>
      <c r="W65" s="35" t="s">
        <v>363</v>
      </c>
      <c r="X65" s="35" t="s">
        <v>232</v>
      </c>
      <c r="Y65" s="35" t="s">
        <v>235</v>
      </c>
      <c r="Z65" s="35" t="s">
        <v>232</v>
      </c>
      <c r="AA65" s="35" t="s">
        <v>3953</v>
      </c>
      <c r="AB65" s="35" t="s">
        <v>4094</v>
      </c>
      <c r="AC65" s="35" t="s">
        <v>238</v>
      </c>
      <c r="AD65" s="35" t="s">
        <v>4163</v>
      </c>
      <c r="AE65" s="35" t="s">
        <v>3792</v>
      </c>
      <c r="AF65" s="35" t="s">
        <v>363</v>
      </c>
      <c r="AG65" s="35" t="s">
        <v>232</v>
      </c>
    </row>
    <row r="66" spans="1:33" ht="19.5" customHeight="1" x14ac:dyDescent="0.25">
      <c r="A66" s="64" t="s">
        <v>71</v>
      </c>
      <c r="B66" s="28" t="s">
        <v>72</v>
      </c>
      <c r="C66" s="28" t="s">
        <v>252</v>
      </c>
      <c r="D66" s="21" t="s">
        <v>3782</v>
      </c>
      <c r="E66" s="181" t="s">
        <v>4287</v>
      </c>
      <c r="F66" s="181" t="s">
        <v>4288</v>
      </c>
      <c r="G66" s="181" t="s">
        <v>4287</v>
      </c>
      <c r="H66" s="229" t="s">
        <v>4289</v>
      </c>
      <c r="I66" s="181" t="s">
        <v>186</v>
      </c>
      <c r="J66" s="182">
        <v>30076.37</v>
      </c>
      <c r="K66" s="182">
        <v>29174.0789</v>
      </c>
      <c r="L66" s="50">
        <v>0.03</v>
      </c>
      <c r="M66" s="44" t="s">
        <v>199</v>
      </c>
      <c r="N66" s="35" t="s">
        <v>3762</v>
      </c>
      <c r="O66" s="35" t="s">
        <v>3763</v>
      </c>
      <c r="P66" s="35" t="s">
        <v>229</v>
      </c>
      <c r="Q66" s="35" t="s">
        <v>4183</v>
      </c>
      <c r="R66" s="35" t="s">
        <v>4179</v>
      </c>
      <c r="S66" s="35" t="s">
        <v>321</v>
      </c>
      <c r="T66" s="35">
        <v>1</v>
      </c>
      <c r="U66" s="35" t="s">
        <v>1479</v>
      </c>
      <c r="V66" s="35" t="s">
        <v>4239</v>
      </c>
      <c r="W66" s="35" t="s">
        <v>363</v>
      </c>
      <c r="X66" s="35" t="s">
        <v>232</v>
      </c>
      <c r="Y66" s="35" t="s">
        <v>235</v>
      </c>
      <c r="Z66" s="35" t="s">
        <v>232</v>
      </c>
      <c r="AA66" s="35" t="s">
        <v>3953</v>
      </c>
      <c r="AB66" s="35" t="s">
        <v>4094</v>
      </c>
      <c r="AC66" s="35" t="s">
        <v>238</v>
      </c>
      <c r="AD66" s="35" t="s">
        <v>4163</v>
      </c>
      <c r="AE66" s="35" t="s">
        <v>3792</v>
      </c>
      <c r="AF66" s="35" t="s">
        <v>363</v>
      </c>
      <c r="AG66" s="35" t="s">
        <v>232</v>
      </c>
    </row>
    <row r="67" spans="1:33" ht="19.5" customHeight="1" x14ac:dyDescent="0.35">
      <c r="A67" s="64" t="s">
        <v>71</v>
      </c>
      <c r="B67" s="28" t="s">
        <v>72</v>
      </c>
      <c r="C67" s="28" t="s">
        <v>252</v>
      </c>
      <c r="D67" s="21" t="s">
        <v>3782</v>
      </c>
      <c r="E67" s="181" t="s">
        <v>4290</v>
      </c>
      <c r="F67" s="181" t="s">
        <v>4291</v>
      </c>
      <c r="G67" s="181" t="s">
        <v>4290</v>
      </c>
      <c r="H67" s="244" t="s">
        <v>4292</v>
      </c>
      <c r="I67" s="181" t="s">
        <v>186</v>
      </c>
      <c r="J67" s="182">
        <v>19214.91</v>
      </c>
      <c r="K67" s="182">
        <v>18638.4627</v>
      </c>
      <c r="L67" s="50">
        <v>0.03</v>
      </c>
      <c r="M67" s="44" t="s">
        <v>199</v>
      </c>
      <c r="N67" s="35" t="s">
        <v>3762</v>
      </c>
      <c r="O67" s="35" t="s">
        <v>3763</v>
      </c>
      <c r="P67" s="35" t="s">
        <v>229</v>
      </c>
      <c r="Q67" s="35" t="s">
        <v>4166</v>
      </c>
      <c r="R67" s="35" t="s">
        <v>4179</v>
      </c>
      <c r="S67" s="35" t="s">
        <v>321</v>
      </c>
      <c r="T67" s="35">
        <v>1</v>
      </c>
      <c r="U67" s="35" t="s">
        <v>1479</v>
      </c>
      <c r="V67" s="35" t="s">
        <v>4239</v>
      </c>
      <c r="W67" s="35" t="s">
        <v>295</v>
      </c>
      <c r="X67" s="35" t="s">
        <v>232</v>
      </c>
      <c r="Y67" s="35" t="s">
        <v>235</v>
      </c>
      <c r="Z67" s="35" t="s">
        <v>232</v>
      </c>
      <c r="AA67" s="35" t="s">
        <v>3953</v>
      </c>
      <c r="AB67" s="35" t="s">
        <v>4094</v>
      </c>
      <c r="AC67" s="35" t="s">
        <v>4293</v>
      </c>
      <c r="AD67" s="35" t="s">
        <v>4163</v>
      </c>
      <c r="AE67" s="35" t="s">
        <v>3792</v>
      </c>
      <c r="AF67" s="35" t="s">
        <v>297</v>
      </c>
      <c r="AG67" s="35" t="s">
        <v>232</v>
      </c>
    </row>
    <row r="68" spans="1:33" ht="19.5" customHeight="1" x14ac:dyDescent="0.25">
      <c r="A68" s="64" t="s">
        <v>71</v>
      </c>
      <c r="B68" s="28" t="s">
        <v>72</v>
      </c>
      <c r="C68" s="28" t="s">
        <v>252</v>
      </c>
      <c r="D68" s="21" t="s">
        <v>3782</v>
      </c>
      <c r="E68" s="181" t="s">
        <v>4294</v>
      </c>
      <c r="F68" s="181" t="s">
        <v>4295</v>
      </c>
      <c r="G68" s="181" t="s">
        <v>4294</v>
      </c>
      <c r="H68" s="229" t="s">
        <v>4296</v>
      </c>
      <c r="I68" s="181" t="s">
        <v>186</v>
      </c>
      <c r="J68" s="182">
        <v>21263.78</v>
      </c>
      <c r="K68" s="182">
        <v>20625.866600000001</v>
      </c>
      <c r="L68" s="50">
        <v>0.03</v>
      </c>
      <c r="M68" s="44" t="s">
        <v>199</v>
      </c>
      <c r="N68" s="35" t="s">
        <v>3762</v>
      </c>
      <c r="O68" s="35" t="s">
        <v>3763</v>
      </c>
      <c r="P68" s="35" t="s">
        <v>229</v>
      </c>
      <c r="Q68" s="35" t="s">
        <v>4166</v>
      </c>
      <c r="R68" s="35" t="s">
        <v>4179</v>
      </c>
      <c r="S68" s="35" t="s">
        <v>321</v>
      </c>
      <c r="T68" s="35">
        <v>1</v>
      </c>
      <c r="U68" s="35" t="s">
        <v>1479</v>
      </c>
      <c r="V68" s="35">
        <v>33</v>
      </c>
      <c r="W68" s="35" t="s">
        <v>363</v>
      </c>
      <c r="X68" s="35" t="s">
        <v>232</v>
      </c>
      <c r="Y68" s="35" t="s">
        <v>235</v>
      </c>
      <c r="Z68" s="35" t="s">
        <v>232</v>
      </c>
      <c r="AA68" s="35" t="s">
        <v>3953</v>
      </c>
      <c r="AB68" s="35" t="s">
        <v>4094</v>
      </c>
      <c r="AC68" s="35" t="s">
        <v>4293</v>
      </c>
      <c r="AD68" s="35" t="s">
        <v>4163</v>
      </c>
      <c r="AE68" s="35" t="s">
        <v>3792</v>
      </c>
      <c r="AF68" s="35" t="s">
        <v>363</v>
      </c>
      <c r="AG68" s="35" t="s">
        <v>232</v>
      </c>
    </row>
    <row r="69" spans="1:33" ht="19.5" customHeight="1" x14ac:dyDescent="0.35">
      <c r="A69" s="64" t="s">
        <v>71</v>
      </c>
      <c r="B69" s="28" t="s">
        <v>72</v>
      </c>
      <c r="C69" s="28" t="s">
        <v>252</v>
      </c>
      <c r="D69" s="21" t="s">
        <v>3782</v>
      </c>
      <c r="E69" s="181" t="s">
        <v>4297</v>
      </c>
      <c r="F69" s="181" t="s">
        <v>4298</v>
      </c>
      <c r="G69" s="181" t="s">
        <v>4297</v>
      </c>
      <c r="H69" s="244" t="s">
        <v>4299</v>
      </c>
      <c r="I69" s="181" t="s">
        <v>186</v>
      </c>
      <c r="J69" s="182">
        <v>21263.78</v>
      </c>
      <c r="K69" s="182">
        <v>20625.866600000001</v>
      </c>
      <c r="L69" s="50">
        <v>0.03</v>
      </c>
      <c r="M69" s="44" t="s">
        <v>199</v>
      </c>
      <c r="N69" s="35" t="s">
        <v>3762</v>
      </c>
      <c r="O69" s="35" t="s">
        <v>3763</v>
      </c>
      <c r="P69" s="35" t="s">
        <v>229</v>
      </c>
      <c r="Q69" s="35" t="s">
        <v>4166</v>
      </c>
      <c r="R69" s="35" t="s">
        <v>4179</v>
      </c>
      <c r="S69" s="35" t="s">
        <v>321</v>
      </c>
      <c r="T69" s="35">
        <v>1</v>
      </c>
      <c r="U69" s="35" t="s">
        <v>1479</v>
      </c>
      <c r="V69" s="35">
        <v>33</v>
      </c>
      <c r="W69" s="35" t="s">
        <v>363</v>
      </c>
      <c r="X69" s="35" t="s">
        <v>232</v>
      </c>
      <c r="Y69" s="35" t="s">
        <v>235</v>
      </c>
      <c r="Z69" s="35" t="s">
        <v>232</v>
      </c>
      <c r="AA69" s="35" t="s">
        <v>3953</v>
      </c>
      <c r="AB69" s="35" t="s">
        <v>4094</v>
      </c>
      <c r="AC69" s="35" t="s">
        <v>4293</v>
      </c>
      <c r="AD69" s="35" t="s">
        <v>4163</v>
      </c>
      <c r="AE69" s="35" t="s">
        <v>3792</v>
      </c>
      <c r="AF69" s="35" t="s">
        <v>363</v>
      </c>
      <c r="AG69" s="35" t="s">
        <v>232</v>
      </c>
    </row>
    <row r="70" spans="1:33" ht="19.5" customHeight="1" x14ac:dyDescent="0.25">
      <c r="A70" s="64" t="s">
        <v>71</v>
      </c>
      <c r="B70" s="28" t="s">
        <v>72</v>
      </c>
      <c r="C70" s="28" t="s">
        <v>252</v>
      </c>
      <c r="D70" s="21" t="s">
        <v>3782</v>
      </c>
      <c r="E70" s="181" t="s">
        <v>4300</v>
      </c>
      <c r="F70" s="181" t="s">
        <v>4301</v>
      </c>
      <c r="G70" s="181" t="s">
        <v>4300</v>
      </c>
      <c r="H70" s="229" t="s">
        <v>4302</v>
      </c>
      <c r="I70" s="181" t="s">
        <v>186</v>
      </c>
      <c r="J70" s="182">
        <v>18750.830000000002</v>
      </c>
      <c r="K70" s="182">
        <v>18188.305100000001</v>
      </c>
      <c r="L70" s="50">
        <v>0.03</v>
      </c>
      <c r="M70" s="44" t="s">
        <v>199</v>
      </c>
      <c r="N70" s="35" t="s">
        <v>3762</v>
      </c>
      <c r="O70" s="35" t="s">
        <v>3763</v>
      </c>
      <c r="P70" s="35" t="s">
        <v>229</v>
      </c>
      <c r="Q70" s="35" t="s">
        <v>4166</v>
      </c>
      <c r="R70" s="35" t="s">
        <v>4179</v>
      </c>
      <c r="S70" s="35" t="s">
        <v>321</v>
      </c>
      <c r="T70" s="35">
        <v>1</v>
      </c>
      <c r="U70" s="35" t="s">
        <v>1479</v>
      </c>
      <c r="V70" s="35" t="s">
        <v>4239</v>
      </c>
      <c r="W70" s="35" t="s">
        <v>363</v>
      </c>
      <c r="X70" s="35" t="s">
        <v>232</v>
      </c>
      <c r="Y70" s="35" t="s">
        <v>235</v>
      </c>
      <c r="Z70" s="35" t="s">
        <v>232</v>
      </c>
      <c r="AA70" s="35" t="s">
        <v>3953</v>
      </c>
      <c r="AB70" s="35" t="s">
        <v>4094</v>
      </c>
      <c r="AC70" s="35" t="s">
        <v>4293</v>
      </c>
      <c r="AD70" s="35" t="s">
        <v>4163</v>
      </c>
      <c r="AE70" s="35" t="s">
        <v>3792</v>
      </c>
      <c r="AF70" s="35" t="s">
        <v>363</v>
      </c>
      <c r="AG70" s="35" t="s">
        <v>232</v>
      </c>
    </row>
    <row r="71" spans="1:33" ht="19.5" customHeight="1" x14ac:dyDescent="0.35">
      <c r="A71" s="64" t="s">
        <v>71</v>
      </c>
      <c r="B71" s="28" t="s">
        <v>72</v>
      </c>
      <c r="C71" s="28" t="s">
        <v>252</v>
      </c>
      <c r="D71" s="21" t="s">
        <v>3782</v>
      </c>
      <c r="E71" s="181" t="s">
        <v>4303</v>
      </c>
      <c r="F71" s="181" t="s">
        <v>4304</v>
      </c>
      <c r="G71" s="181" t="s">
        <v>4303</v>
      </c>
      <c r="H71" s="244" t="s">
        <v>4305</v>
      </c>
      <c r="I71" s="181" t="s">
        <v>186</v>
      </c>
      <c r="J71" s="182">
        <v>18750.830000000002</v>
      </c>
      <c r="K71" s="182">
        <v>18188.305100000001</v>
      </c>
      <c r="L71" s="50">
        <v>0.03</v>
      </c>
      <c r="M71" s="44" t="s">
        <v>199</v>
      </c>
      <c r="N71" s="35" t="s">
        <v>3762</v>
      </c>
      <c r="O71" s="35" t="s">
        <v>3763</v>
      </c>
      <c r="P71" s="35" t="s">
        <v>229</v>
      </c>
      <c r="Q71" s="35" t="s">
        <v>4166</v>
      </c>
      <c r="R71" s="35" t="s">
        <v>4179</v>
      </c>
      <c r="S71" s="35" t="s">
        <v>321</v>
      </c>
      <c r="T71" s="35">
        <v>1</v>
      </c>
      <c r="U71" s="35" t="s">
        <v>1479</v>
      </c>
      <c r="V71" s="35" t="s">
        <v>4239</v>
      </c>
      <c r="W71" s="35" t="s">
        <v>363</v>
      </c>
      <c r="X71" s="35" t="s">
        <v>232</v>
      </c>
      <c r="Y71" s="35" t="s">
        <v>235</v>
      </c>
      <c r="Z71" s="35" t="s">
        <v>232</v>
      </c>
      <c r="AA71" s="35" t="s">
        <v>3953</v>
      </c>
      <c r="AB71" s="35" t="s">
        <v>4094</v>
      </c>
      <c r="AC71" s="35" t="s">
        <v>4293</v>
      </c>
      <c r="AD71" s="35" t="s">
        <v>4163</v>
      </c>
      <c r="AE71" s="35" t="s">
        <v>3792</v>
      </c>
      <c r="AF71" s="35" t="s">
        <v>363</v>
      </c>
      <c r="AG71" s="35" t="s">
        <v>232</v>
      </c>
    </row>
    <row r="72" spans="1:33" ht="19.5" customHeight="1" x14ac:dyDescent="0.25">
      <c r="A72" s="64" t="s">
        <v>71</v>
      </c>
      <c r="B72" s="28" t="s">
        <v>72</v>
      </c>
      <c r="C72" s="28" t="s">
        <v>252</v>
      </c>
      <c r="D72" s="21" t="s">
        <v>3782</v>
      </c>
      <c r="E72" s="181" t="s">
        <v>4306</v>
      </c>
      <c r="F72" s="181" t="s">
        <v>4307</v>
      </c>
      <c r="G72" s="181" t="s">
        <v>4306</v>
      </c>
      <c r="H72" s="229" t="s">
        <v>4308</v>
      </c>
      <c r="I72" s="181" t="s">
        <v>186</v>
      </c>
      <c r="J72" s="182">
        <v>26299.55</v>
      </c>
      <c r="K72" s="182">
        <v>25510.5635</v>
      </c>
      <c r="L72" s="50">
        <v>0.03</v>
      </c>
      <c r="M72" s="44" t="s">
        <v>199</v>
      </c>
      <c r="N72" s="35" t="s">
        <v>3762</v>
      </c>
      <c r="O72" s="35" t="s">
        <v>3763</v>
      </c>
      <c r="P72" s="35" t="s">
        <v>229</v>
      </c>
      <c r="Q72" s="35" t="s">
        <v>4183</v>
      </c>
      <c r="R72" s="35" t="s">
        <v>4179</v>
      </c>
      <c r="S72" s="35" t="s">
        <v>321</v>
      </c>
      <c r="T72" s="35">
        <v>1</v>
      </c>
      <c r="U72" s="35" t="s">
        <v>1479</v>
      </c>
      <c r="V72" s="35">
        <v>33</v>
      </c>
      <c r="W72" s="35" t="s">
        <v>363</v>
      </c>
      <c r="X72" s="35" t="s">
        <v>232</v>
      </c>
      <c r="Y72" s="35" t="s">
        <v>235</v>
      </c>
      <c r="Z72" s="35" t="s">
        <v>232</v>
      </c>
      <c r="AA72" s="35" t="s">
        <v>3953</v>
      </c>
      <c r="AB72" s="35" t="s">
        <v>4094</v>
      </c>
      <c r="AC72" s="35" t="s">
        <v>4293</v>
      </c>
      <c r="AD72" s="35" t="s">
        <v>4163</v>
      </c>
      <c r="AE72" s="35" t="s">
        <v>3792</v>
      </c>
      <c r="AF72" s="35" t="s">
        <v>363</v>
      </c>
      <c r="AG72" s="35" t="s">
        <v>232</v>
      </c>
    </row>
    <row r="73" spans="1:33" ht="19.5" customHeight="1" x14ac:dyDescent="0.25">
      <c r="A73" s="64" t="s">
        <v>71</v>
      </c>
      <c r="B73" s="28" t="s">
        <v>72</v>
      </c>
      <c r="C73" s="28" t="s">
        <v>252</v>
      </c>
      <c r="D73" s="21" t="s">
        <v>3782</v>
      </c>
      <c r="E73" s="181" t="s">
        <v>4309</v>
      </c>
      <c r="F73" s="181" t="s">
        <v>4310</v>
      </c>
      <c r="G73" s="181" t="s">
        <v>4309</v>
      </c>
      <c r="H73" s="240" t="s">
        <v>4311</v>
      </c>
      <c r="I73" s="181" t="s">
        <v>186</v>
      </c>
      <c r="J73" s="182">
        <v>26299.55</v>
      </c>
      <c r="K73" s="182">
        <v>25510.5635</v>
      </c>
      <c r="L73" s="50">
        <v>0.03</v>
      </c>
      <c r="M73" s="44" t="s">
        <v>199</v>
      </c>
      <c r="N73" s="35" t="s">
        <v>3762</v>
      </c>
      <c r="O73" s="35" t="s">
        <v>3763</v>
      </c>
      <c r="P73" s="35" t="s">
        <v>229</v>
      </c>
      <c r="Q73" s="35" t="s">
        <v>4183</v>
      </c>
      <c r="R73" s="35" t="s">
        <v>4179</v>
      </c>
      <c r="S73" s="35" t="s">
        <v>321</v>
      </c>
      <c r="T73" s="35">
        <v>1</v>
      </c>
      <c r="U73" s="35" t="s">
        <v>1479</v>
      </c>
      <c r="V73" s="35">
        <v>33</v>
      </c>
      <c r="W73" s="35" t="s">
        <v>363</v>
      </c>
      <c r="X73" s="35" t="s">
        <v>232</v>
      </c>
      <c r="Y73" s="35" t="s">
        <v>235</v>
      </c>
      <c r="Z73" s="35" t="s">
        <v>232</v>
      </c>
      <c r="AA73" s="35" t="s">
        <v>3953</v>
      </c>
      <c r="AB73" s="35" t="s">
        <v>4094</v>
      </c>
      <c r="AC73" s="35" t="s">
        <v>4293</v>
      </c>
      <c r="AD73" s="35" t="s">
        <v>4163</v>
      </c>
      <c r="AE73" s="35" t="s">
        <v>3792</v>
      </c>
      <c r="AF73" s="35" t="s">
        <v>363</v>
      </c>
      <c r="AG73" s="35" t="s">
        <v>232</v>
      </c>
    </row>
    <row r="74" spans="1:33" ht="19.5" customHeight="1" x14ac:dyDescent="0.25">
      <c r="A74" s="64" t="s">
        <v>71</v>
      </c>
      <c r="B74" s="28" t="s">
        <v>72</v>
      </c>
      <c r="C74" s="28" t="s">
        <v>252</v>
      </c>
      <c r="D74" s="21" t="s">
        <v>3782</v>
      </c>
      <c r="E74" s="181" t="s">
        <v>4312</v>
      </c>
      <c r="F74" s="181" t="s">
        <v>4313</v>
      </c>
      <c r="G74" s="181" t="s">
        <v>4312</v>
      </c>
      <c r="H74" s="229" t="s">
        <v>4314</v>
      </c>
      <c r="I74" s="181" t="s">
        <v>186</v>
      </c>
      <c r="J74" s="182">
        <v>23781.66</v>
      </c>
      <c r="K74" s="182">
        <v>23068.210200000001</v>
      </c>
      <c r="L74" s="50">
        <v>0.03</v>
      </c>
      <c r="M74" s="44" t="s">
        <v>199</v>
      </c>
      <c r="N74" s="35" t="s">
        <v>3762</v>
      </c>
      <c r="O74" s="35" t="s">
        <v>3763</v>
      </c>
      <c r="P74" s="35" t="s">
        <v>229</v>
      </c>
      <c r="Q74" s="35" t="s">
        <v>4183</v>
      </c>
      <c r="R74" s="35" t="s">
        <v>4179</v>
      </c>
      <c r="S74" s="35" t="s">
        <v>321</v>
      </c>
      <c r="T74" s="35">
        <v>1</v>
      </c>
      <c r="U74" s="35" t="s">
        <v>1479</v>
      </c>
      <c r="V74" s="35" t="s">
        <v>4239</v>
      </c>
      <c r="W74" s="35" t="s">
        <v>363</v>
      </c>
      <c r="X74" s="35" t="s">
        <v>232</v>
      </c>
      <c r="Y74" s="35" t="s">
        <v>235</v>
      </c>
      <c r="Z74" s="35" t="s">
        <v>232</v>
      </c>
      <c r="AA74" s="35" t="s">
        <v>3953</v>
      </c>
      <c r="AB74" s="35" t="s">
        <v>4094</v>
      </c>
      <c r="AC74" s="35" t="s">
        <v>4293</v>
      </c>
      <c r="AD74" s="35" t="s">
        <v>4163</v>
      </c>
      <c r="AE74" s="35" t="s">
        <v>3792</v>
      </c>
      <c r="AF74" s="35" t="s">
        <v>363</v>
      </c>
      <c r="AG74" s="35" t="s">
        <v>232</v>
      </c>
    </row>
    <row r="75" spans="1:33" ht="19.5" customHeight="1" x14ac:dyDescent="0.25">
      <c r="A75" s="64" t="s">
        <v>71</v>
      </c>
      <c r="B75" s="28" t="s">
        <v>72</v>
      </c>
      <c r="C75" s="28" t="s">
        <v>252</v>
      </c>
      <c r="D75" s="21" t="s">
        <v>3782</v>
      </c>
      <c r="E75" s="181" t="s">
        <v>4315</v>
      </c>
      <c r="F75" s="181" t="s">
        <v>4316</v>
      </c>
      <c r="G75" s="181" t="s">
        <v>4315</v>
      </c>
      <c r="H75" s="240" t="s">
        <v>4317</v>
      </c>
      <c r="I75" s="181" t="s">
        <v>186</v>
      </c>
      <c r="J75" s="182">
        <v>23781.66</v>
      </c>
      <c r="K75" s="182">
        <v>23068.210200000001</v>
      </c>
      <c r="L75" s="50">
        <v>0.03</v>
      </c>
      <c r="M75" s="44" t="s">
        <v>199</v>
      </c>
      <c r="N75" s="35" t="s">
        <v>3762</v>
      </c>
      <c r="O75" s="35" t="s">
        <v>3763</v>
      </c>
      <c r="P75" s="35" t="s">
        <v>229</v>
      </c>
      <c r="Q75" s="35" t="s">
        <v>4183</v>
      </c>
      <c r="R75" s="35" t="s">
        <v>4179</v>
      </c>
      <c r="S75" s="35" t="s">
        <v>321</v>
      </c>
      <c r="T75" s="35">
        <v>1</v>
      </c>
      <c r="U75" s="35" t="s">
        <v>1479</v>
      </c>
      <c r="V75" s="35" t="s">
        <v>4239</v>
      </c>
      <c r="W75" s="35" t="s">
        <v>363</v>
      </c>
      <c r="X75" s="35" t="s">
        <v>232</v>
      </c>
      <c r="Y75" s="35" t="s">
        <v>235</v>
      </c>
      <c r="Z75" s="35" t="s">
        <v>232</v>
      </c>
      <c r="AA75" s="35" t="s">
        <v>3953</v>
      </c>
      <c r="AB75" s="35" t="s">
        <v>4094</v>
      </c>
      <c r="AC75" s="35" t="s">
        <v>4293</v>
      </c>
      <c r="AD75" s="35" t="s">
        <v>4163</v>
      </c>
      <c r="AE75" s="35" t="s">
        <v>3792</v>
      </c>
      <c r="AF75" s="35" t="s">
        <v>363</v>
      </c>
      <c r="AG75" s="35" t="s">
        <v>232</v>
      </c>
    </row>
    <row r="76" spans="1:33" ht="19.5" customHeight="1" x14ac:dyDescent="0.25">
      <c r="A76" s="64" t="s">
        <v>71</v>
      </c>
      <c r="B76" s="28" t="s">
        <v>72</v>
      </c>
      <c r="C76" s="28" t="s">
        <v>252</v>
      </c>
      <c r="D76" s="21" t="s">
        <v>3782</v>
      </c>
      <c r="E76" s="181" t="s">
        <v>4318</v>
      </c>
      <c r="F76" s="181" t="s">
        <v>4319</v>
      </c>
      <c r="G76" s="181" t="s">
        <v>4318</v>
      </c>
      <c r="H76" s="240" t="s">
        <v>4320</v>
      </c>
      <c r="I76" s="181" t="s">
        <v>186</v>
      </c>
      <c r="J76" s="182">
        <v>30579.95</v>
      </c>
      <c r="K76" s="182">
        <v>29662.551500000001</v>
      </c>
      <c r="L76" s="50">
        <v>0.03</v>
      </c>
      <c r="M76" s="44" t="s">
        <v>199</v>
      </c>
      <c r="N76" s="35" t="s">
        <v>3762</v>
      </c>
      <c r="O76" s="35" t="s">
        <v>3763</v>
      </c>
      <c r="P76" s="35" t="s">
        <v>229</v>
      </c>
      <c r="Q76" s="35" t="s">
        <v>4166</v>
      </c>
      <c r="R76" s="35" t="s">
        <v>4179</v>
      </c>
      <c r="S76" s="35" t="s">
        <v>321</v>
      </c>
      <c r="T76" s="35">
        <v>1</v>
      </c>
      <c r="U76" s="35" t="s">
        <v>1479</v>
      </c>
      <c r="V76" s="35" t="s">
        <v>4239</v>
      </c>
      <c r="W76" s="35" t="s">
        <v>295</v>
      </c>
      <c r="X76" s="35" t="s">
        <v>232</v>
      </c>
      <c r="Y76" s="35" t="s">
        <v>235</v>
      </c>
      <c r="Z76" s="35" t="s">
        <v>232</v>
      </c>
      <c r="AA76" s="35" t="s">
        <v>3953</v>
      </c>
      <c r="AB76" s="35" t="s">
        <v>4094</v>
      </c>
      <c r="AC76" s="35" t="s">
        <v>238</v>
      </c>
      <c r="AD76" s="35" t="s">
        <v>4163</v>
      </c>
      <c r="AE76" s="35" t="s">
        <v>3792</v>
      </c>
      <c r="AF76" s="35" t="s">
        <v>297</v>
      </c>
      <c r="AG76" s="35" t="s">
        <v>232</v>
      </c>
    </row>
    <row r="77" spans="1:33" ht="19.5" customHeight="1" x14ac:dyDescent="0.25">
      <c r="A77" s="64" t="s">
        <v>71</v>
      </c>
      <c r="B77" s="28" t="s">
        <v>72</v>
      </c>
      <c r="C77" s="28" t="s">
        <v>252</v>
      </c>
      <c r="D77" s="21" t="s">
        <v>3782</v>
      </c>
      <c r="E77" s="181" t="s">
        <v>4321</v>
      </c>
      <c r="F77" s="181" t="s">
        <v>4322</v>
      </c>
      <c r="G77" s="181" t="s">
        <v>4321</v>
      </c>
      <c r="H77" s="240" t="s">
        <v>4323</v>
      </c>
      <c r="I77" s="181" t="s">
        <v>186</v>
      </c>
      <c r="J77" s="182">
        <v>30579.95</v>
      </c>
      <c r="K77" s="182">
        <v>29662.551500000001</v>
      </c>
      <c r="L77" s="50">
        <v>0.03</v>
      </c>
      <c r="M77" s="44" t="s">
        <v>199</v>
      </c>
      <c r="N77" s="35" t="s">
        <v>3762</v>
      </c>
      <c r="O77" s="35" t="s">
        <v>3763</v>
      </c>
      <c r="P77" s="35" t="s">
        <v>229</v>
      </c>
      <c r="Q77" s="35" t="s">
        <v>4166</v>
      </c>
      <c r="R77" s="35" t="s">
        <v>4179</v>
      </c>
      <c r="S77" s="35" t="s">
        <v>321</v>
      </c>
      <c r="T77" s="35">
        <v>1</v>
      </c>
      <c r="U77" s="35" t="s">
        <v>1479</v>
      </c>
      <c r="V77" s="35" t="s">
        <v>4239</v>
      </c>
      <c r="W77" s="35" t="s">
        <v>295</v>
      </c>
      <c r="X77" s="35" t="s">
        <v>232</v>
      </c>
      <c r="Y77" s="35" t="s">
        <v>235</v>
      </c>
      <c r="Z77" s="35" t="s">
        <v>232</v>
      </c>
      <c r="AA77" s="35" t="s">
        <v>3953</v>
      </c>
      <c r="AB77" s="35" t="s">
        <v>4094</v>
      </c>
      <c r="AC77" s="35" t="s">
        <v>238</v>
      </c>
      <c r="AD77" s="35" t="s">
        <v>4163</v>
      </c>
      <c r="AE77" s="35" t="s">
        <v>3792</v>
      </c>
      <c r="AF77" s="35" t="s">
        <v>297</v>
      </c>
      <c r="AG77" s="35" t="s">
        <v>232</v>
      </c>
    </row>
    <row r="78" spans="1:33" ht="19.5" customHeight="1" x14ac:dyDescent="0.25">
      <c r="A78" s="64" t="s">
        <v>71</v>
      </c>
      <c r="B78" s="28" t="s">
        <v>72</v>
      </c>
      <c r="C78" s="28" t="s">
        <v>252</v>
      </c>
      <c r="D78" s="21" t="s">
        <v>3782</v>
      </c>
      <c r="E78" s="181" t="s">
        <v>4324</v>
      </c>
      <c r="F78" s="181" t="s">
        <v>4325</v>
      </c>
      <c r="G78" s="181" t="s">
        <v>4324</v>
      </c>
      <c r="H78" s="240" t="s">
        <v>4326</v>
      </c>
      <c r="I78" s="181" t="s">
        <v>186</v>
      </c>
      <c r="J78" s="182">
        <v>23026.3</v>
      </c>
      <c r="K78" s="182">
        <v>22335.510999999999</v>
      </c>
      <c r="L78" s="50">
        <v>0.03</v>
      </c>
      <c r="M78" s="44" t="s">
        <v>199</v>
      </c>
      <c r="N78" s="35" t="s">
        <v>3762</v>
      </c>
      <c r="O78" s="35" t="s">
        <v>3763</v>
      </c>
      <c r="P78" s="35" t="s">
        <v>229</v>
      </c>
      <c r="Q78" s="35" t="s">
        <v>4166</v>
      </c>
      <c r="R78" s="35" t="s">
        <v>4179</v>
      </c>
      <c r="S78" s="35" t="s">
        <v>321</v>
      </c>
      <c r="T78" s="35">
        <v>1</v>
      </c>
      <c r="U78" s="35" t="s">
        <v>1479</v>
      </c>
      <c r="V78" s="35" t="s">
        <v>4180</v>
      </c>
      <c r="W78" s="35" t="s">
        <v>295</v>
      </c>
      <c r="X78" s="35" t="s">
        <v>232</v>
      </c>
      <c r="Y78" s="35" t="s">
        <v>235</v>
      </c>
      <c r="Z78" s="35" t="s">
        <v>232</v>
      </c>
      <c r="AA78" s="35" t="s">
        <v>3953</v>
      </c>
      <c r="AB78" s="35" t="s">
        <v>4094</v>
      </c>
      <c r="AC78" s="35" t="s">
        <v>238</v>
      </c>
      <c r="AD78" s="35" t="s">
        <v>4163</v>
      </c>
      <c r="AE78" s="35" t="s">
        <v>3792</v>
      </c>
      <c r="AF78" s="35" t="s">
        <v>297</v>
      </c>
      <c r="AG78" s="35" t="s">
        <v>232</v>
      </c>
    </row>
    <row r="79" spans="1:33" ht="19.5" customHeight="1" x14ac:dyDescent="0.25">
      <c r="A79" s="64" t="s">
        <v>71</v>
      </c>
      <c r="B79" s="28" t="s">
        <v>72</v>
      </c>
      <c r="C79" s="28" t="s">
        <v>252</v>
      </c>
      <c r="D79" s="21" t="s">
        <v>3782</v>
      </c>
      <c r="E79" s="181" t="s">
        <v>4327</v>
      </c>
      <c r="F79" s="181" t="s">
        <v>4328</v>
      </c>
      <c r="G79" s="181" t="s">
        <v>4327</v>
      </c>
      <c r="H79" s="240" t="s">
        <v>4329</v>
      </c>
      <c r="I79" s="181" t="s">
        <v>186</v>
      </c>
      <c r="J79" s="182">
        <v>30579.95</v>
      </c>
      <c r="K79" s="182">
        <v>29662.551500000001</v>
      </c>
      <c r="L79" s="50">
        <v>0.03</v>
      </c>
      <c r="M79" s="44" t="s">
        <v>199</v>
      </c>
      <c r="N79" s="35" t="s">
        <v>3762</v>
      </c>
      <c r="O79" s="35" t="s">
        <v>3763</v>
      </c>
      <c r="P79" s="35" t="s">
        <v>229</v>
      </c>
      <c r="Q79" s="35" t="s">
        <v>4249</v>
      </c>
      <c r="R79" s="35" t="s">
        <v>4179</v>
      </c>
      <c r="S79" s="35" t="s">
        <v>321</v>
      </c>
      <c r="T79" s="35">
        <v>1</v>
      </c>
      <c r="U79" s="35" t="s">
        <v>1479</v>
      </c>
      <c r="V79" s="35" t="s">
        <v>4239</v>
      </c>
      <c r="W79" s="35" t="s">
        <v>295</v>
      </c>
      <c r="X79" s="35" t="s">
        <v>232</v>
      </c>
      <c r="Y79" s="35" t="s">
        <v>235</v>
      </c>
      <c r="Z79" s="35" t="s">
        <v>232</v>
      </c>
      <c r="AA79" s="35" t="s">
        <v>3953</v>
      </c>
      <c r="AB79" s="35" t="s">
        <v>4094</v>
      </c>
      <c r="AC79" s="35" t="s">
        <v>238</v>
      </c>
      <c r="AD79" s="35" t="s">
        <v>4163</v>
      </c>
      <c r="AE79" s="35" t="s">
        <v>3792</v>
      </c>
      <c r="AF79" s="35" t="s">
        <v>297</v>
      </c>
      <c r="AG79" s="35" t="s">
        <v>232</v>
      </c>
    </row>
    <row r="80" spans="1:33" ht="19.5" customHeight="1" x14ac:dyDescent="0.25">
      <c r="A80" s="64" t="s">
        <v>71</v>
      </c>
      <c r="B80" s="28" t="s">
        <v>72</v>
      </c>
      <c r="C80" s="28" t="s">
        <v>252</v>
      </c>
      <c r="D80" s="21" t="s">
        <v>3782</v>
      </c>
      <c r="E80" s="181" t="s">
        <v>4330</v>
      </c>
      <c r="F80" s="181" t="s">
        <v>4331</v>
      </c>
      <c r="G80" s="181" t="s">
        <v>4330</v>
      </c>
      <c r="H80" s="240" t="s">
        <v>4332</v>
      </c>
      <c r="I80" s="181" t="s">
        <v>186</v>
      </c>
      <c r="J80" s="182">
        <v>30579.95</v>
      </c>
      <c r="K80" s="182">
        <v>29662.551500000001</v>
      </c>
      <c r="L80" s="50">
        <v>0.03</v>
      </c>
      <c r="M80" s="44" t="s">
        <v>199</v>
      </c>
      <c r="N80" s="35" t="s">
        <v>3762</v>
      </c>
      <c r="O80" s="35" t="s">
        <v>3763</v>
      </c>
      <c r="P80" s="35" t="s">
        <v>229</v>
      </c>
      <c r="Q80" s="35" t="s">
        <v>4249</v>
      </c>
      <c r="R80" s="35" t="s">
        <v>4179</v>
      </c>
      <c r="S80" s="35" t="s">
        <v>321</v>
      </c>
      <c r="T80" s="35">
        <v>1</v>
      </c>
      <c r="U80" s="35" t="s">
        <v>1479</v>
      </c>
      <c r="V80" s="35" t="s">
        <v>4239</v>
      </c>
      <c r="W80" s="35" t="s">
        <v>295</v>
      </c>
      <c r="X80" s="35" t="s">
        <v>232</v>
      </c>
      <c r="Y80" s="35" t="s">
        <v>235</v>
      </c>
      <c r="Z80" s="35" t="s">
        <v>232</v>
      </c>
      <c r="AA80" s="35" t="s">
        <v>3953</v>
      </c>
      <c r="AB80" s="35" t="s">
        <v>4094</v>
      </c>
      <c r="AC80" s="35" t="s">
        <v>238</v>
      </c>
      <c r="AD80" s="35" t="s">
        <v>4163</v>
      </c>
      <c r="AE80" s="35" t="s">
        <v>3792</v>
      </c>
      <c r="AF80" s="35" t="s">
        <v>297</v>
      </c>
      <c r="AG80" s="35" t="s">
        <v>232</v>
      </c>
    </row>
    <row r="81" spans="1:33" ht="19.5" customHeight="1" x14ac:dyDescent="0.25">
      <c r="A81" s="64" t="s">
        <v>71</v>
      </c>
      <c r="B81" s="28" t="s">
        <v>72</v>
      </c>
      <c r="C81" s="28" t="s">
        <v>252</v>
      </c>
      <c r="D81" s="21" t="s">
        <v>3782</v>
      </c>
      <c r="E81" s="181" t="s">
        <v>4333</v>
      </c>
      <c r="F81" s="181" t="s">
        <v>4334</v>
      </c>
      <c r="G81" s="181" t="s">
        <v>4333</v>
      </c>
      <c r="H81" s="240" t="s">
        <v>4335</v>
      </c>
      <c r="I81" s="181" t="s">
        <v>186</v>
      </c>
      <c r="J81" s="182">
        <v>23026.3</v>
      </c>
      <c r="K81" s="182">
        <v>22335.510999999999</v>
      </c>
      <c r="L81" s="50">
        <v>0.03</v>
      </c>
      <c r="M81" s="44" t="s">
        <v>199</v>
      </c>
      <c r="N81" s="35" t="s">
        <v>3762</v>
      </c>
      <c r="O81" s="35" t="s">
        <v>3763</v>
      </c>
      <c r="P81" s="35" t="s">
        <v>229</v>
      </c>
      <c r="Q81" s="35" t="s">
        <v>4249</v>
      </c>
      <c r="R81" s="35" t="s">
        <v>4179</v>
      </c>
      <c r="S81" s="35" t="s">
        <v>321</v>
      </c>
      <c r="T81" s="35">
        <v>1</v>
      </c>
      <c r="U81" s="35" t="s">
        <v>1479</v>
      </c>
      <c r="V81" s="35" t="s">
        <v>4256</v>
      </c>
      <c r="W81" s="35" t="s">
        <v>295</v>
      </c>
      <c r="X81" s="35" t="s">
        <v>232</v>
      </c>
      <c r="Y81" s="35" t="s">
        <v>235</v>
      </c>
      <c r="Z81" s="35" t="s">
        <v>232</v>
      </c>
      <c r="AA81" s="35" t="s">
        <v>3953</v>
      </c>
      <c r="AB81" s="35" t="s">
        <v>4094</v>
      </c>
      <c r="AC81" s="35" t="s">
        <v>238</v>
      </c>
      <c r="AD81" s="35" t="s">
        <v>4163</v>
      </c>
      <c r="AE81" s="35" t="s">
        <v>3792</v>
      </c>
      <c r="AF81" s="35" t="s">
        <v>297</v>
      </c>
      <c r="AG81" s="35" t="s">
        <v>232</v>
      </c>
    </row>
    <row r="82" spans="1:33" ht="19.5" customHeight="1" x14ac:dyDescent="0.25">
      <c r="A82" s="64" t="s">
        <v>71</v>
      </c>
      <c r="B82" s="28" t="s">
        <v>72</v>
      </c>
      <c r="C82" s="28" t="s">
        <v>252</v>
      </c>
      <c r="D82" s="21" t="s">
        <v>3782</v>
      </c>
      <c r="E82" s="181" t="s">
        <v>4336</v>
      </c>
      <c r="F82" s="181" t="s">
        <v>4337</v>
      </c>
      <c r="G82" s="181" t="s">
        <v>4336</v>
      </c>
      <c r="H82" s="240" t="s">
        <v>4338</v>
      </c>
      <c r="I82" s="181" t="s">
        <v>186</v>
      </c>
      <c r="J82" s="182">
        <v>38128.660000000003</v>
      </c>
      <c r="K82" s="182">
        <v>36984.800199999998</v>
      </c>
      <c r="L82" s="50">
        <v>0.03</v>
      </c>
      <c r="M82" s="44" t="s">
        <v>199</v>
      </c>
      <c r="N82" s="35" t="s">
        <v>3762</v>
      </c>
      <c r="O82" s="35" t="s">
        <v>3763</v>
      </c>
      <c r="P82" s="35" t="s">
        <v>229</v>
      </c>
      <c r="Q82" s="35" t="s">
        <v>4183</v>
      </c>
      <c r="R82" s="35" t="s">
        <v>4179</v>
      </c>
      <c r="S82" s="35" t="s">
        <v>321</v>
      </c>
      <c r="T82" s="35">
        <v>1</v>
      </c>
      <c r="U82" s="35" t="s">
        <v>1479</v>
      </c>
      <c r="V82" s="35" t="s">
        <v>4239</v>
      </c>
      <c r="W82" s="35" t="s">
        <v>295</v>
      </c>
      <c r="X82" s="35" t="s">
        <v>232</v>
      </c>
      <c r="Y82" s="35" t="s">
        <v>235</v>
      </c>
      <c r="Z82" s="35" t="s">
        <v>232</v>
      </c>
      <c r="AA82" s="35" t="s">
        <v>3953</v>
      </c>
      <c r="AB82" s="35" t="s">
        <v>4094</v>
      </c>
      <c r="AC82" s="35" t="s">
        <v>238</v>
      </c>
      <c r="AD82" s="35" t="s">
        <v>4163</v>
      </c>
      <c r="AE82" s="35" t="s">
        <v>3792</v>
      </c>
      <c r="AF82" s="35" t="s">
        <v>297</v>
      </c>
      <c r="AG82" s="35" t="s">
        <v>232</v>
      </c>
    </row>
    <row r="83" spans="1:33" ht="19.5" customHeight="1" x14ac:dyDescent="0.25">
      <c r="A83" s="64" t="s">
        <v>71</v>
      </c>
      <c r="B83" s="28" t="s">
        <v>72</v>
      </c>
      <c r="C83" s="28" t="s">
        <v>252</v>
      </c>
      <c r="D83" s="21" t="s">
        <v>3782</v>
      </c>
      <c r="E83" s="181" t="s">
        <v>4339</v>
      </c>
      <c r="F83" s="181" t="s">
        <v>4340</v>
      </c>
      <c r="G83" s="181" t="s">
        <v>4339</v>
      </c>
      <c r="H83" s="240" t="s">
        <v>4341</v>
      </c>
      <c r="I83" s="181" t="s">
        <v>186</v>
      </c>
      <c r="J83" s="182">
        <v>32386.9</v>
      </c>
      <c r="K83" s="182">
        <v>31415.293000000001</v>
      </c>
      <c r="L83" s="50">
        <v>0.03</v>
      </c>
      <c r="M83" s="44" t="s">
        <v>199</v>
      </c>
      <c r="N83" s="35" t="s">
        <v>3762</v>
      </c>
      <c r="O83" s="35" t="s">
        <v>3763</v>
      </c>
      <c r="P83" s="35" t="s">
        <v>229</v>
      </c>
      <c r="Q83" s="35" t="s">
        <v>4183</v>
      </c>
      <c r="R83" s="35" t="s">
        <v>4179</v>
      </c>
      <c r="S83" s="35" t="s">
        <v>321</v>
      </c>
      <c r="T83" s="35">
        <v>1</v>
      </c>
      <c r="U83" s="35" t="s">
        <v>1479</v>
      </c>
      <c r="V83" s="35" t="s">
        <v>4239</v>
      </c>
      <c r="W83" s="35" t="s">
        <v>295</v>
      </c>
      <c r="X83" s="35" t="s">
        <v>232</v>
      </c>
      <c r="Y83" s="35" t="s">
        <v>235</v>
      </c>
      <c r="Z83" s="35" t="s">
        <v>232</v>
      </c>
      <c r="AA83" s="35" t="s">
        <v>3953</v>
      </c>
      <c r="AB83" s="35" t="s">
        <v>4094</v>
      </c>
      <c r="AC83" s="35" t="s">
        <v>238</v>
      </c>
      <c r="AD83" s="35" t="s">
        <v>4163</v>
      </c>
      <c r="AE83" s="35" t="s">
        <v>3792</v>
      </c>
      <c r="AF83" s="35" t="s">
        <v>297</v>
      </c>
      <c r="AG83" s="35" t="s">
        <v>232</v>
      </c>
    </row>
    <row r="84" spans="1:33" ht="19.5" customHeight="1" x14ac:dyDescent="0.25">
      <c r="A84" s="64" t="s">
        <v>71</v>
      </c>
      <c r="B84" s="28" t="s">
        <v>72</v>
      </c>
      <c r="C84" s="28" t="s">
        <v>252</v>
      </c>
      <c r="D84" s="21" t="s">
        <v>3782</v>
      </c>
      <c r="E84" s="181" t="s">
        <v>4342</v>
      </c>
      <c r="F84" s="181" t="s">
        <v>4343</v>
      </c>
      <c r="G84" s="181" t="s">
        <v>4342</v>
      </c>
      <c r="H84" s="229" t="s">
        <v>4344</v>
      </c>
      <c r="I84" s="181" t="s">
        <v>186</v>
      </c>
      <c r="J84" s="182">
        <v>29888.77</v>
      </c>
      <c r="K84" s="182">
        <v>28992.106899999999</v>
      </c>
      <c r="L84" s="50">
        <v>0.03</v>
      </c>
      <c r="M84" s="44" t="s">
        <v>199</v>
      </c>
      <c r="N84" s="35" t="s">
        <v>3762</v>
      </c>
      <c r="O84" s="35" t="s">
        <v>3763</v>
      </c>
      <c r="P84" s="35" t="s">
        <v>229</v>
      </c>
      <c r="Q84" s="35" t="s">
        <v>4183</v>
      </c>
      <c r="R84" s="35" t="s">
        <v>4179</v>
      </c>
      <c r="S84" s="35" t="s">
        <v>321</v>
      </c>
      <c r="T84" s="35">
        <v>1</v>
      </c>
      <c r="U84" s="35" t="s">
        <v>4195</v>
      </c>
      <c r="V84" s="35" t="s">
        <v>4256</v>
      </c>
      <c r="W84" s="35" t="s">
        <v>295</v>
      </c>
      <c r="X84" s="35" t="s">
        <v>232</v>
      </c>
      <c r="Y84" s="35" t="s">
        <v>235</v>
      </c>
      <c r="Z84" s="35" t="s">
        <v>232</v>
      </c>
      <c r="AA84" s="35" t="s">
        <v>3953</v>
      </c>
      <c r="AB84" s="35" t="s">
        <v>4094</v>
      </c>
      <c r="AC84" s="35" t="s">
        <v>238</v>
      </c>
      <c r="AD84" s="35" t="s">
        <v>4163</v>
      </c>
      <c r="AE84" s="35" t="s">
        <v>3792</v>
      </c>
      <c r="AF84" s="35" t="s">
        <v>297</v>
      </c>
      <c r="AG84" s="35" t="s">
        <v>232</v>
      </c>
    </row>
    <row r="85" spans="1:33" ht="19.5" customHeight="1" x14ac:dyDescent="0.25">
      <c r="A85" s="64" t="s">
        <v>71</v>
      </c>
      <c r="B85" s="28" t="s">
        <v>72</v>
      </c>
      <c r="C85" s="28" t="s">
        <v>252</v>
      </c>
      <c r="D85" s="21" t="s">
        <v>3782</v>
      </c>
      <c r="E85" s="181" t="s">
        <v>4345</v>
      </c>
      <c r="F85" s="181" t="s">
        <v>4346</v>
      </c>
      <c r="G85" s="181" t="s">
        <v>4345</v>
      </c>
      <c r="H85" s="240" t="s">
        <v>4347</v>
      </c>
      <c r="I85" s="181" t="s">
        <v>186</v>
      </c>
      <c r="J85" s="182">
        <v>32877.64</v>
      </c>
      <c r="K85" s="182">
        <v>31891.310799999999</v>
      </c>
      <c r="L85" s="50">
        <v>0.03</v>
      </c>
      <c r="M85" s="44" t="s">
        <v>199</v>
      </c>
      <c r="N85" s="35" t="s">
        <v>3762</v>
      </c>
      <c r="O85" s="35" t="s">
        <v>3763</v>
      </c>
      <c r="P85" s="35" t="s">
        <v>229</v>
      </c>
      <c r="Q85" s="35" t="s">
        <v>4183</v>
      </c>
      <c r="R85" s="35" t="s">
        <v>4179</v>
      </c>
      <c r="S85" s="35" t="s">
        <v>321</v>
      </c>
      <c r="T85" s="35">
        <v>1</v>
      </c>
      <c r="U85" s="35" t="s">
        <v>4195</v>
      </c>
      <c r="V85" s="35" t="s">
        <v>4256</v>
      </c>
      <c r="W85" s="35" t="s">
        <v>295</v>
      </c>
      <c r="X85" s="35" t="s">
        <v>232</v>
      </c>
      <c r="Y85" s="35" t="s">
        <v>235</v>
      </c>
      <c r="Z85" s="35" t="s">
        <v>232</v>
      </c>
      <c r="AA85" s="35" t="s">
        <v>3953</v>
      </c>
      <c r="AB85" s="35" t="s">
        <v>4094</v>
      </c>
      <c r="AC85" s="35" t="s">
        <v>238</v>
      </c>
      <c r="AD85" s="35" t="s">
        <v>4163</v>
      </c>
      <c r="AE85" s="35" t="s">
        <v>3792</v>
      </c>
      <c r="AF85" s="35" t="s">
        <v>297</v>
      </c>
      <c r="AG85" s="35" t="s">
        <v>232</v>
      </c>
    </row>
    <row r="86" spans="1:33" ht="19.5" customHeight="1" x14ac:dyDescent="0.25">
      <c r="A86" s="64" t="s">
        <v>71</v>
      </c>
      <c r="B86" s="28" t="s">
        <v>72</v>
      </c>
      <c r="C86" s="28" t="s">
        <v>252</v>
      </c>
      <c r="D86" s="21" t="s">
        <v>3782</v>
      </c>
      <c r="E86" s="181" t="s">
        <v>4348</v>
      </c>
      <c r="F86" s="181" t="s">
        <v>4349</v>
      </c>
      <c r="G86" s="181" t="s">
        <v>4348</v>
      </c>
      <c r="H86" s="240" t="s">
        <v>4350</v>
      </c>
      <c r="I86" s="181" t="s">
        <v>186</v>
      </c>
      <c r="J86" s="182">
        <v>27558.49</v>
      </c>
      <c r="K86" s="182">
        <v>26731.7353</v>
      </c>
      <c r="L86" s="50">
        <v>0.03</v>
      </c>
      <c r="M86" s="44" t="s">
        <v>199</v>
      </c>
      <c r="N86" s="35" t="s">
        <v>3762</v>
      </c>
      <c r="O86" s="35" t="s">
        <v>3763</v>
      </c>
      <c r="P86" s="35" t="s">
        <v>229</v>
      </c>
      <c r="Q86" s="35" t="s">
        <v>4183</v>
      </c>
      <c r="R86" s="35" t="s">
        <v>4179</v>
      </c>
      <c r="S86" s="35" t="s">
        <v>321</v>
      </c>
      <c r="T86" s="35">
        <v>1</v>
      </c>
      <c r="U86" s="35" t="s">
        <v>4351</v>
      </c>
      <c r="V86" s="35" t="s">
        <v>4256</v>
      </c>
      <c r="W86" s="35" t="s">
        <v>295</v>
      </c>
      <c r="X86" s="35" t="s">
        <v>232</v>
      </c>
      <c r="Y86" s="35" t="s">
        <v>235</v>
      </c>
      <c r="Z86" s="35" t="s">
        <v>232</v>
      </c>
      <c r="AA86" s="35" t="s">
        <v>3953</v>
      </c>
      <c r="AB86" s="35" t="s">
        <v>4094</v>
      </c>
      <c r="AC86" s="35" t="s">
        <v>238</v>
      </c>
      <c r="AD86" s="35" t="s">
        <v>4163</v>
      </c>
      <c r="AE86" s="35" t="s">
        <v>3792</v>
      </c>
      <c r="AF86" s="35" t="s">
        <v>297</v>
      </c>
      <c r="AG86" s="35" t="s">
        <v>232</v>
      </c>
    </row>
    <row r="87" spans="1:33" ht="19.5" customHeight="1" x14ac:dyDescent="0.25">
      <c r="A87" s="64" t="s">
        <v>71</v>
      </c>
      <c r="B87" s="28" t="s">
        <v>72</v>
      </c>
      <c r="C87" s="28" t="s">
        <v>252</v>
      </c>
      <c r="D87" s="21" t="s">
        <v>3782</v>
      </c>
      <c r="E87" s="181" t="s">
        <v>4352</v>
      </c>
      <c r="F87" s="181" t="s">
        <v>4353</v>
      </c>
      <c r="G87" s="181" t="s">
        <v>4352</v>
      </c>
      <c r="H87" s="240" t="s">
        <v>4354</v>
      </c>
      <c r="I87" s="181" t="s">
        <v>186</v>
      </c>
      <c r="J87" s="182">
        <v>27558.49</v>
      </c>
      <c r="K87" s="182">
        <v>26731.7353</v>
      </c>
      <c r="L87" s="50">
        <v>0.03</v>
      </c>
      <c r="M87" s="44" t="s">
        <v>199</v>
      </c>
      <c r="N87" s="35" t="s">
        <v>3762</v>
      </c>
      <c r="O87" s="35" t="s">
        <v>3763</v>
      </c>
      <c r="P87" s="35" t="s">
        <v>229</v>
      </c>
      <c r="Q87" s="35" t="s">
        <v>4183</v>
      </c>
      <c r="R87" s="35" t="s">
        <v>4179</v>
      </c>
      <c r="S87" s="35" t="s">
        <v>321</v>
      </c>
      <c r="T87" s="35">
        <v>1</v>
      </c>
      <c r="U87" s="35" t="s">
        <v>1479</v>
      </c>
      <c r="V87" s="35" t="s">
        <v>4180</v>
      </c>
      <c r="W87" s="35" t="s">
        <v>295</v>
      </c>
      <c r="X87" s="35" t="s">
        <v>232</v>
      </c>
      <c r="Y87" s="35" t="s">
        <v>235</v>
      </c>
      <c r="Z87" s="35" t="s">
        <v>232</v>
      </c>
      <c r="AA87" s="35" t="s">
        <v>3953</v>
      </c>
      <c r="AB87" s="35" t="s">
        <v>4094</v>
      </c>
      <c r="AC87" s="35" t="s">
        <v>238</v>
      </c>
      <c r="AD87" s="35" t="s">
        <v>4163</v>
      </c>
      <c r="AE87" s="35" t="s">
        <v>3792</v>
      </c>
      <c r="AF87" s="35" t="s">
        <v>297</v>
      </c>
      <c r="AG87" s="35" t="s">
        <v>232</v>
      </c>
    </row>
    <row r="88" spans="1:33" ht="19.5" customHeight="1" x14ac:dyDescent="0.25">
      <c r="A88" s="64" t="s">
        <v>71</v>
      </c>
      <c r="B88" s="28" t="s">
        <v>72</v>
      </c>
      <c r="C88" s="28" t="s">
        <v>252</v>
      </c>
      <c r="D88" s="21" t="s">
        <v>3782</v>
      </c>
      <c r="E88" s="181" t="s">
        <v>4355</v>
      </c>
      <c r="F88" s="181" t="s">
        <v>4356</v>
      </c>
      <c r="G88" s="181" t="s">
        <v>4355</v>
      </c>
      <c r="H88" s="240" t="s">
        <v>4357</v>
      </c>
      <c r="I88" s="181" t="s">
        <v>186</v>
      </c>
      <c r="J88" s="182">
        <v>27558.49</v>
      </c>
      <c r="K88" s="182">
        <v>26731.7353</v>
      </c>
      <c r="L88" s="50">
        <v>0.03</v>
      </c>
      <c r="M88" s="44" t="s">
        <v>199</v>
      </c>
      <c r="N88" s="35" t="s">
        <v>3762</v>
      </c>
      <c r="O88" s="35" t="s">
        <v>3763</v>
      </c>
      <c r="P88" s="35" t="s">
        <v>229</v>
      </c>
      <c r="Q88" s="35" t="s">
        <v>4183</v>
      </c>
      <c r="R88" s="35" t="s">
        <v>4179</v>
      </c>
      <c r="S88" s="35" t="s">
        <v>321</v>
      </c>
      <c r="T88" s="35">
        <v>1</v>
      </c>
      <c r="U88" s="35" t="s">
        <v>1479</v>
      </c>
      <c r="V88" s="35" t="s">
        <v>4180</v>
      </c>
      <c r="W88" s="35" t="s">
        <v>295</v>
      </c>
      <c r="X88" s="35" t="s">
        <v>232</v>
      </c>
      <c r="Y88" s="35" t="s">
        <v>235</v>
      </c>
      <c r="Z88" s="35" t="s">
        <v>232</v>
      </c>
      <c r="AA88" s="35" t="s">
        <v>3953</v>
      </c>
      <c r="AB88" s="35" t="s">
        <v>4094</v>
      </c>
      <c r="AC88" s="35" t="s">
        <v>238</v>
      </c>
      <c r="AD88" s="35" t="s">
        <v>4163</v>
      </c>
      <c r="AE88" s="35" t="s">
        <v>3792</v>
      </c>
      <c r="AF88" s="35" t="s">
        <v>297</v>
      </c>
      <c r="AG88" s="35" t="s">
        <v>232</v>
      </c>
    </row>
    <row r="89" spans="1:33" ht="19.5" customHeight="1" x14ac:dyDescent="0.25">
      <c r="A89" s="64" t="s">
        <v>71</v>
      </c>
      <c r="B89" s="28" t="s">
        <v>72</v>
      </c>
      <c r="C89" s="28" t="s">
        <v>252</v>
      </c>
      <c r="D89" s="21" t="s">
        <v>3782</v>
      </c>
      <c r="E89" s="181" t="s">
        <v>4358</v>
      </c>
      <c r="F89" s="181" t="s">
        <v>4359</v>
      </c>
      <c r="G89" s="181" t="s">
        <v>4358</v>
      </c>
      <c r="H89" s="229" t="s">
        <v>4360</v>
      </c>
      <c r="I89" s="181" t="s">
        <v>186</v>
      </c>
      <c r="J89" s="182">
        <v>36366.15</v>
      </c>
      <c r="K89" s="182">
        <v>35275.165500000003</v>
      </c>
      <c r="L89" s="50">
        <v>0.03</v>
      </c>
      <c r="M89" s="44" t="s">
        <v>199</v>
      </c>
      <c r="N89" s="35" t="s">
        <v>3762</v>
      </c>
      <c r="O89" s="35" t="s">
        <v>3763</v>
      </c>
      <c r="P89" s="35" t="s">
        <v>229</v>
      </c>
      <c r="Q89" s="35" t="s">
        <v>4166</v>
      </c>
      <c r="R89" s="35" t="s">
        <v>4179</v>
      </c>
      <c r="S89" s="35" t="s">
        <v>321</v>
      </c>
      <c r="T89" s="35">
        <v>1</v>
      </c>
      <c r="U89" s="35" t="s">
        <v>1479</v>
      </c>
      <c r="V89" s="35">
        <v>33</v>
      </c>
      <c r="W89" s="35" t="s">
        <v>363</v>
      </c>
      <c r="X89" s="35" t="s">
        <v>232</v>
      </c>
      <c r="Y89" s="35" t="s">
        <v>235</v>
      </c>
      <c r="Z89" s="35" t="s">
        <v>232</v>
      </c>
      <c r="AA89" s="35" t="s">
        <v>3953</v>
      </c>
      <c r="AB89" s="35" t="s">
        <v>4094</v>
      </c>
      <c r="AC89" s="35" t="s">
        <v>238</v>
      </c>
      <c r="AD89" s="35" t="s">
        <v>4163</v>
      </c>
      <c r="AE89" s="35" t="s">
        <v>3792</v>
      </c>
      <c r="AF89" s="35" t="s">
        <v>363</v>
      </c>
      <c r="AG89" s="35" t="s">
        <v>232</v>
      </c>
    </row>
    <row r="90" spans="1:33" ht="19.5" customHeight="1" x14ac:dyDescent="0.25">
      <c r="A90" s="64" t="s">
        <v>71</v>
      </c>
      <c r="B90" s="28" t="s">
        <v>72</v>
      </c>
      <c r="C90" s="28" t="s">
        <v>252</v>
      </c>
      <c r="D90" s="21" t="s">
        <v>3782</v>
      </c>
      <c r="E90" s="181" t="s">
        <v>4361</v>
      </c>
      <c r="F90" s="181" t="s">
        <v>4362</v>
      </c>
      <c r="G90" s="181" t="s">
        <v>4361</v>
      </c>
      <c r="H90" s="240" t="s">
        <v>4363</v>
      </c>
      <c r="I90" s="181" t="s">
        <v>186</v>
      </c>
      <c r="J90" s="182">
        <v>36366.15</v>
      </c>
      <c r="K90" s="182">
        <v>35275.165500000003</v>
      </c>
      <c r="L90" s="50">
        <v>0.03</v>
      </c>
      <c r="M90" s="44" t="s">
        <v>199</v>
      </c>
      <c r="N90" s="35" t="s">
        <v>3762</v>
      </c>
      <c r="O90" s="35" t="s">
        <v>3763</v>
      </c>
      <c r="P90" s="35" t="s">
        <v>229</v>
      </c>
      <c r="Q90" s="35" t="s">
        <v>4166</v>
      </c>
      <c r="R90" s="35" t="s">
        <v>4179</v>
      </c>
      <c r="S90" s="35" t="s">
        <v>321</v>
      </c>
      <c r="T90" s="35">
        <v>1</v>
      </c>
      <c r="U90" s="35" t="s">
        <v>1479</v>
      </c>
      <c r="V90" s="35">
        <v>33</v>
      </c>
      <c r="W90" s="35" t="s">
        <v>363</v>
      </c>
      <c r="X90" s="35" t="s">
        <v>232</v>
      </c>
      <c r="Y90" s="35" t="s">
        <v>235</v>
      </c>
      <c r="Z90" s="35" t="s">
        <v>232</v>
      </c>
      <c r="AA90" s="35" t="s">
        <v>3953</v>
      </c>
      <c r="AB90" s="35" t="s">
        <v>4094</v>
      </c>
      <c r="AC90" s="35" t="s">
        <v>238</v>
      </c>
      <c r="AD90" s="35" t="s">
        <v>4163</v>
      </c>
      <c r="AE90" s="35" t="s">
        <v>3792</v>
      </c>
      <c r="AF90" s="35" t="s">
        <v>363</v>
      </c>
      <c r="AG90" s="35" t="s">
        <v>232</v>
      </c>
    </row>
    <row r="91" spans="1:33" ht="19.5" customHeight="1" x14ac:dyDescent="0.25">
      <c r="A91" s="64" t="s">
        <v>71</v>
      </c>
      <c r="B91" s="28" t="s">
        <v>72</v>
      </c>
      <c r="C91" s="28" t="s">
        <v>252</v>
      </c>
      <c r="D91" s="21" t="s">
        <v>3782</v>
      </c>
      <c r="E91" s="181" t="s">
        <v>4364</v>
      </c>
      <c r="F91" s="181" t="s">
        <v>4365</v>
      </c>
      <c r="G91" s="181" t="s">
        <v>4364</v>
      </c>
      <c r="H91" s="229" t="s">
        <v>4366</v>
      </c>
      <c r="I91" s="181" t="s">
        <v>186</v>
      </c>
      <c r="J91" s="182">
        <v>30076.37</v>
      </c>
      <c r="K91" s="182">
        <v>29174.0789</v>
      </c>
      <c r="L91" s="50">
        <v>0.03</v>
      </c>
      <c r="M91" s="44" t="s">
        <v>199</v>
      </c>
      <c r="N91" s="35" t="s">
        <v>3762</v>
      </c>
      <c r="O91" s="35" t="s">
        <v>3763</v>
      </c>
      <c r="P91" s="35" t="s">
        <v>229</v>
      </c>
      <c r="Q91" s="35" t="s">
        <v>4166</v>
      </c>
      <c r="R91" s="35" t="s">
        <v>4179</v>
      </c>
      <c r="S91" s="35" t="s">
        <v>321</v>
      </c>
      <c r="T91" s="35">
        <v>1</v>
      </c>
      <c r="U91" s="35" t="s">
        <v>1479</v>
      </c>
      <c r="V91" s="35" t="s">
        <v>4239</v>
      </c>
      <c r="W91" s="35" t="s">
        <v>363</v>
      </c>
      <c r="X91" s="35" t="s">
        <v>232</v>
      </c>
      <c r="Y91" s="35" t="s">
        <v>235</v>
      </c>
      <c r="Z91" s="35" t="s">
        <v>232</v>
      </c>
      <c r="AA91" s="35" t="s">
        <v>3953</v>
      </c>
      <c r="AB91" s="35" t="s">
        <v>4094</v>
      </c>
      <c r="AC91" s="35" t="s">
        <v>238</v>
      </c>
      <c r="AD91" s="35" t="s">
        <v>4163</v>
      </c>
      <c r="AE91" s="35" t="s">
        <v>3792</v>
      </c>
      <c r="AF91" s="35" t="s">
        <v>363</v>
      </c>
      <c r="AG91" s="35" t="s">
        <v>232</v>
      </c>
    </row>
    <row r="92" spans="1:33" ht="19.5" customHeight="1" x14ac:dyDescent="0.25">
      <c r="A92" s="64" t="s">
        <v>71</v>
      </c>
      <c r="B92" s="28" t="s">
        <v>72</v>
      </c>
      <c r="C92" s="28" t="s">
        <v>252</v>
      </c>
      <c r="D92" s="21" t="s">
        <v>3782</v>
      </c>
      <c r="E92" s="181" t="s">
        <v>4367</v>
      </c>
      <c r="F92" s="181" t="s">
        <v>4368</v>
      </c>
      <c r="G92" s="181" t="s">
        <v>4367</v>
      </c>
      <c r="H92" s="240" t="s">
        <v>4369</v>
      </c>
      <c r="I92" s="181" t="s">
        <v>186</v>
      </c>
      <c r="J92" s="182">
        <v>30076.37</v>
      </c>
      <c r="K92" s="182">
        <v>29174.0789</v>
      </c>
      <c r="L92" s="50">
        <v>0.03</v>
      </c>
      <c r="M92" s="44" t="s">
        <v>199</v>
      </c>
      <c r="N92" s="35" t="s">
        <v>3762</v>
      </c>
      <c r="O92" s="35" t="s">
        <v>3763</v>
      </c>
      <c r="P92" s="35" t="s">
        <v>229</v>
      </c>
      <c r="Q92" s="35" t="s">
        <v>4166</v>
      </c>
      <c r="R92" s="35" t="s">
        <v>4179</v>
      </c>
      <c r="S92" s="35" t="s">
        <v>321</v>
      </c>
      <c r="T92" s="35">
        <v>1</v>
      </c>
      <c r="U92" s="35" t="s">
        <v>1479</v>
      </c>
      <c r="V92" s="35" t="s">
        <v>4239</v>
      </c>
      <c r="W92" s="35" t="s">
        <v>363</v>
      </c>
      <c r="X92" s="35" t="s">
        <v>232</v>
      </c>
      <c r="Y92" s="35" t="s">
        <v>235</v>
      </c>
      <c r="Z92" s="35" t="s">
        <v>232</v>
      </c>
      <c r="AA92" s="35" t="s">
        <v>3953</v>
      </c>
      <c r="AB92" s="35" t="s">
        <v>4094</v>
      </c>
      <c r="AC92" s="35" t="s">
        <v>238</v>
      </c>
      <c r="AD92" s="35" t="s">
        <v>4163</v>
      </c>
      <c r="AE92" s="35" t="s">
        <v>3792</v>
      </c>
      <c r="AF92" s="35" t="s">
        <v>363</v>
      </c>
      <c r="AG92" s="35" t="s">
        <v>232</v>
      </c>
    </row>
    <row r="93" spans="1:33" ht="19.5" customHeight="1" x14ac:dyDescent="0.25">
      <c r="A93" s="64" t="s">
        <v>71</v>
      </c>
      <c r="B93" s="28" t="s">
        <v>72</v>
      </c>
      <c r="C93" s="28" t="s">
        <v>252</v>
      </c>
      <c r="D93" s="21" t="s">
        <v>3782</v>
      </c>
      <c r="E93" s="181" t="s">
        <v>4370</v>
      </c>
      <c r="F93" s="181" t="s">
        <v>4371</v>
      </c>
      <c r="G93" s="181" t="s">
        <v>4370</v>
      </c>
      <c r="H93" s="229" t="s">
        <v>4372</v>
      </c>
      <c r="I93" s="181" t="s">
        <v>186</v>
      </c>
      <c r="J93" s="182">
        <v>43914.86</v>
      </c>
      <c r="K93" s="182">
        <v>42597.414199999999</v>
      </c>
      <c r="L93" s="50">
        <v>0.03</v>
      </c>
      <c r="M93" s="44" t="s">
        <v>199</v>
      </c>
      <c r="N93" s="35" t="s">
        <v>3762</v>
      </c>
      <c r="O93" s="35" t="s">
        <v>3763</v>
      </c>
      <c r="P93" s="35" t="s">
        <v>229</v>
      </c>
      <c r="Q93" s="35" t="s">
        <v>4183</v>
      </c>
      <c r="R93" s="35" t="s">
        <v>4179</v>
      </c>
      <c r="S93" s="35" t="s">
        <v>321</v>
      </c>
      <c r="T93" s="35">
        <v>1</v>
      </c>
      <c r="U93" s="35" t="s">
        <v>1479</v>
      </c>
      <c r="V93" s="35">
        <v>33</v>
      </c>
      <c r="W93" s="35" t="s">
        <v>363</v>
      </c>
      <c r="X93" s="35" t="s">
        <v>232</v>
      </c>
      <c r="Y93" s="35" t="s">
        <v>235</v>
      </c>
      <c r="Z93" s="35" t="s">
        <v>232</v>
      </c>
      <c r="AA93" s="35" t="s">
        <v>3953</v>
      </c>
      <c r="AB93" s="35" t="s">
        <v>4094</v>
      </c>
      <c r="AC93" s="35" t="s">
        <v>238</v>
      </c>
      <c r="AD93" s="35" t="s">
        <v>4163</v>
      </c>
      <c r="AE93" s="35" t="s">
        <v>3792</v>
      </c>
      <c r="AF93" s="35" t="s">
        <v>363</v>
      </c>
      <c r="AG93" s="35" t="s">
        <v>232</v>
      </c>
    </row>
    <row r="94" spans="1:33" ht="19.5" customHeight="1" x14ac:dyDescent="0.25">
      <c r="A94" s="64" t="s">
        <v>71</v>
      </c>
      <c r="B94" s="28" t="s">
        <v>72</v>
      </c>
      <c r="C94" s="28" t="s">
        <v>252</v>
      </c>
      <c r="D94" s="21" t="s">
        <v>3782</v>
      </c>
      <c r="E94" s="181" t="s">
        <v>4373</v>
      </c>
      <c r="F94" s="181" t="s">
        <v>4374</v>
      </c>
      <c r="G94" s="181" t="s">
        <v>4373</v>
      </c>
      <c r="H94" s="229" t="s">
        <v>4375</v>
      </c>
      <c r="I94" s="181" t="s">
        <v>186</v>
      </c>
      <c r="J94" s="182">
        <v>37625.089999999997</v>
      </c>
      <c r="K94" s="182">
        <v>36496.337299999999</v>
      </c>
      <c r="L94" s="50">
        <v>0.03</v>
      </c>
      <c r="M94" s="44" t="s">
        <v>199</v>
      </c>
      <c r="N94" s="35" t="s">
        <v>3762</v>
      </c>
      <c r="O94" s="35" t="s">
        <v>3763</v>
      </c>
      <c r="P94" s="35" t="s">
        <v>229</v>
      </c>
      <c r="Q94" s="35" t="s">
        <v>4183</v>
      </c>
      <c r="R94" s="35" t="s">
        <v>4179</v>
      </c>
      <c r="S94" s="35" t="s">
        <v>321</v>
      </c>
      <c r="T94" s="35">
        <v>1</v>
      </c>
      <c r="U94" s="35" t="s">
        <v>1479</v>
      </c>
      <c r="V94" s="35" t="s">
        <v>4239</v>
      </c>
      <c r="W94" s="35" t="s">
        <v>363</v>
      </c>
      <c r="X94" s="35" t="s">
        <v>232</v>
      </c>
      <c r="Y94" s="35" t="s">
        <v>235</v>
      </c>
      <c r="Z94" s="35" t="s">
        <v>232</v>
      </c>
      <c r="AA94" s="35" t="s">
        <v>3953</v>
      </c>
      <c r="AB94" s="35" t="s">
        <v>4094</v>
      </c>
      <c r="AC94" s="35" t="s">
        <v>238</v>
      </c>
      <c r="AD94" s="35" t="s">
        <v>4163</v>
      </c>
      <c r="AE94" s="35" t="s">
        <v>3792</v>
      </c>
      <c r="AF94" s="35" t="s">
        <v>363</v>
      </c>
      <c r="AG94" s="35" t="s">
        <v>232</v>
      </c>
    </row>
    <row r="95" spans="1:33" ht="19.5" customHeight="1" x14ac:dyDescent="0.25">
      <c r="A95" s="64" t="s">
        <v>71</v>
      </c>
      <c r="B95" s="28" t="s">
        <v>72</v>
      </c>
      <c r="C95" s="28" t="s">
        <v>252</v>
      </c>
      <c r="D95" s="21" t="s">
        <v>3782</v>
      </c>
      <c r="E95" s="181" t="s">
        <v>4376</v>
      </c>
      <c r="F95" s="181" t="s">
        <v>4377</v>
      </c>
      <c r="G95" s="181" t="s">
        <v>4376</v>
      </c>
      <c r="H95" s="229" t="s">
        <v>4378</v>
      </c>
      <c r="I95" s="181" t="s">
        <v>186</v>
      </c>
      <c r="J95" s="182">
        <v>27558.49</v>
      </c>
      <c r="K95" s="182">
        <v>26731.7353</v>
      </c>
      <c r="L95" s="50">
        <v>0.03</v>
      </c>
      <c r="M95" s="44" t="s">
        <v>199</v>
      </c>
      <c r="N95" s="35" t="s">
        <v>3762</v>
      </c>
      <c r="O95" s="35" t="s">
        <v>3763</v>
      </c>
      <c r="P95" s="35" t="s">
        <v>229</v>
      </c>
      <c r="Q95" s="35" t="s">
        <v>4166</v>
      </c>
      <c r="R95" s="35" t="s">
        <v>4179</v>
      </c>
      <c r="S95" s="35" t="s">
        <v>321</v>
      </c>
      <c r="T95" s="35">
        <v>1</v>
      </c>
      <c r="U95" s="35" t="s">
        <v>1479</v>
      </c>
      <c r="V95" s="35">
        <v>33</v>
      </c>
      <c r="W95" s="35" t="s">
        <v>363</v>
      </c>
      <c r="X95" s="35" t="s">
        <v>232</v>
      </c>
      <c r="Y95" s="35" t="s">
        <v>235</v>
      </c>
      <c r="Z95" s="35" t="s">
        <v>232</v>
      </c>
      <c r="AA95" s="35" t="s">
        <v>3953</v>
      </c>
      <c r="AB95" s="35" t="s">
        <v>4094</v>
      </c>
      <c r="AC95" s="35" t="s">
        <v>4293</v>
      </c>
      <c r="AD95" s="35" t="s">
        <v>4163</v>
      </c>
      <c r="AE95" s="35" t="s">
        <v>3792</v>
      </c>
      <c r="AF95" s="35" t="s">
        <v>363</v>
      </c>
      <c r="AG95" s="35" t="s">
        <v>232</v>
      </c>
    </row>
    <row r="96" spans="1:33" ht="19.5" customHeight="1" x14ac:dyDescent="0.25">
      <c r="A96" s="64" t="s">
        <v>71</v>
      </c>
      <c r="B96" s="28" t="s">
        <v>72</v>
      </c>
      <c r="C96" s="28" t="s">
        <v>252</v>
      </c>
      <c r="D96" s="21" t="s">
        <v>3782</v>
      </c>
      <c r="E96" s="181" t="s">
        <v>4379</v>
      </c>
      <c r="F96" s="181" t="s">
        <v>4380</v>
      </c>
      <c r="G96" s="181" t="s">
        <v>4379</v>
      </c>
      <c r="H96" s="240" t="s">
        <v>4381</v>
      </c>
      <c r="I96" s="181" t="s">
        <v>186</v>
      </c>
      <c r="J96" s="182">
        <v>27558.49</v>
      </c>
      <c r="K96" s="182">
        <v>26731.7353</v>
      </c>
      <c r="L96" s="50">
        <v>0.03</v>
      </c>
      <c r="M96" s="44" t="s">
        <v>199</v>
      </c>
      <c r="N96" s="35" t="s">
        <v>3762</v>
      </c>
      <c r="O96" s="35" t="s">
        <v>3763</v>
      </c>
      <c r="P96" s="35" t="s">
        <v>229</v>
      </c>
      <c r="Q96" s="35" t="s">
        <v>4166</v>
      </c>
      <c r="R96" s="35" t="s">
        <v>4179</v>
      </c>
      <c r="S96" s="35" t="s">
        <v>321</v>
      </c>
      <c r="T96" s="35">
        <v>1</v>
      </c>
      <c r="U96" s="35" t="s">
        <v>1479</v>
      </c>
      <c r="V96" s="35">
        <v>33</v>
      </c>
      <c r="W96" s="35" t="s">
        <v>363</v>
      </c>
      <c r="X96" s="35" t="s">
        <v>232</v>
      </c>
      <c r="Y96" s="35" t="s">
        <v>235</v>
      </c>
      <c r="Z96" s="35" t="s">
        <v>232</v>
      </c>
      <c r="AA96" s="35" t="s">
        <v>3953</v>
      </c>
      <c r="AB96" s="35" t="s">
        <v>4094</v>
      </c>
      <c r="AC96" s="35" t="s">
        <v>4293</v>
      </c>
      <c r="AD96" s="35" t="s">
        <v>4163</v>
      </c>
      <c r="AE96" s="35" t="s">
        <v>3792</v>
      </c>
      <c r="AF96" s="35" t="s">
        <v>363</v>
      </c>
      <c r="AG96" s="35" t="s">
        <v>232</v>
      </c>
    </row>
    <row r="97" spans="1:33" ht="19.5" customHeight="1" x14ac:dyDescent="0.25">
      <c r="A97" s="64" t="s">
        <v>71</v>
      </c>
      <c r="B97" s="28" t="s">
        <v>72</v>
      </c>
      <c r="C97" s="28" t="s">
        <v>252</v>
      </c>
      <c r="D97" s="21" t="s">
        <v>3782</v>
      </c>
      <c r="E97" s="181" t="s">
        <v>4382</v>
      </c>
      <c r="F97" s="181" t="s">
        <v>4383</v>
      </c>
      <c r="G97" s="181" t="s">
        <v>4382</v>
      </c>
      <c r="H97" s="229" t="s">
        <v>4384</v>
      </c>
      <c r="I97" s="181" t="s">
        <v>186</v>
      </c>
      <c r="J97" s="182">
        <v>23781.66</v>
      </c>
      <c r="K97" s="182">
        <v>23068.210200000001</v>
      </c>
      <c r="L97" s="50">
        <v>0.03</v>
      </c>
      <c r="M97" s="44" t="s">
        <v>199</v>
      </c>
      <c r="N97" s="35" t="s">
        <v>3762</v>
      </c>
      <c r="O97" s="35" t="s">
        <v>3763</v>
      </c>
      <c r="P97" s="35" t="s">
        <v>229</v>
      </c>
      <c r="Q97" s="35" t="s">
        <v>4166</v>
      </c>
      <c r="R97" s="35" t="s">
        <v>4179</v>
      </c>
      <c r="S97" s="35" t="s">
        <v>321</v>
      </c>
      <c r="T97" s="35">
        <v>1</v>
      </c>
      <c r="U97" s="35" t="s">
        <v>1479</v>
      </c>
      <c r="V97" s="35" t="s">
        <v>4239</v>
      </c>
      <c r="W97" s="35" t="s">
        <v>363</v>
      </c>
      <c r="X97" s="35" t="s">
        <v>232</v>
      </c>
      <c r="Y97" s="35" t="s">
        <v>235</v>
      </c>
      <c r="Z97" s="35" t="s">
        <v>232</v>
      </c>
      <c r="AA97" s="35" t="s">
        <v>3953</v>
      </c>
      <c r="AB97" s="35" t="s">
        <v>4094</v>
      </c>
      <c r="AC97" s="35" t="s">
        <v>4293</v>
      </c>
      <c r="AD97" s="35" t="s">
        <v>4163</v>
      </c>
      <c r="AE97" s="35" t="s">
        <v>3792</v>
      </c>
      <c r="AF97" s="35" t="s">
        <v>363</v>
      </c>
      <c r="AG97" s="35" t="s">
        <v>232</v>
      </c>
    </row>
    <row r="98" spans="1:33" ht="19.5" customHeight="1" x14ac:dyDescent="0.25">
      <c r="A98" s="64" t="s">
        <v>71</v>
      </c>
      <c r="B98" s="28" t="s">
        <v>72</v>
      </c>
      <c r="C98" s="28" t="s">
        <v>252</v>
      </c>
      <c r="D98" s="21" t="s">
        <v>3782</v>
      </c>
      <c r="E98" s="181" t="s">
        <v>4385</v>
      </c>
      <c r="F98" s="181" t="s">
        <v>4386</v>
      </c>
      <c r="G98" s="181" t="s">
        <v>4385</v>
      </c>
      <c r="H98" s="240" t="s">
        <v>4387</v>
      </c>
      <c r="I98" s="181" t="s">
        <v>186</v>
      </c>
      <c r="J98" s="182">
        <v>23781.66</v>
      </c>
      <c r="K98" s="182">
        <v>23068.210200000001</v>
      </c>
      <c r="L98" s="50">
        <v>0.03</v>
      </c>
      <c r="M98" s="44" t="s">
        <v>199</v>
      </c>
      <c r="N98" s="35" t="s">
        <v>3762</v>
      </c>
      <c r="O98" s="35" t="s">
        <v>3763</v>
      </c>
      <c r="P98" s="35" t="s">
        <v>229</v>
      </c>
      <c r="Q98" s="35" t="s">
        <v>4166</v>
      </c>
      <c r="R98" s="35" t="s">
        <v>4179</v>
      </c>
      <c r="S98" s="35" t="s">
        <v>321</v>
      </c>
      <c r="T98" s="35">
        <v>1</v>
      </c>
      <c r="U98" s="35" t="s">
        <v>1479</v>
      </c>
      <c r="V98" s="35" t="s">
        <v>4239</v>
      </c>
      <c r="W98" s="35" t="s">
        <v>363</v>
      </c>
      <c r="X98" s="35" t="s">
        <v>232</v>
      </c>
      <c r="Y98" s="35" t="s">
        <v>235</v>
      </c>
      <c r="Z98" s="35" t="s">
        <v>232</v>
      </c>
      <c r="AA98" s="35" t="s">
        <v>3953</v>
      </c>
      <c r="AB98" s="35" t="s">
        <v>4094</v>
      </c>
      <c r="AC98" s="35" t="s">
        <v>4293</v>
      </c>
      <c r="AD98" s="35" t="s">
        <v>4163</v>
      </c>
      <c r="AE98" s="35" t="s">
        <v>3792</v>
      </c>
      <c r="AF98" s="35" t="s">
        <v>363</v>
      </c>
      <c r="AG98" s="35" t="s">
        <v>232</v>
      </c>
    </row>
    <row r="99" spans="1:33" ht="19.5" customHeight="1" x14ac:dyDescent="0.25">
      <c r="A99" s="64" t="s">
        <v>71</v>
      </c>
      <c r="B99" s="28" t="s">
        <v>72</v>
      </c>
      <c r="C99" s="28" t="s">
        <v>252</v>
      </c>
      <c r="D99" s="21" t="s">
        <v>3782</v>
      </c>
      <c r="E99" s="181" t="s">
        <v>4388</v>
      </c>
      <c r="F99" s="181" t="s">
        <v>4389</v>
      </c>
      <c r="G99" s="181" t="s">
        <v>4388</v>
      </c>
      <c r="H99" s="229" t="s">
        <v>4390</v>
      </c>
      <c r="I99" s="181" t="s">
        <v>186</v>
      </c>
      <c r="J99" s="182">
        <v>35107.199999999997</v>
      </c>
      <c r="K99" s="182">
        <v>34053.983999999997</v>
      </c>
      <c r="L99" s="50">
        <v>0.03</v>
      </c>
      <c r="M99" s="44" t="s">
        <v>199</v>
      </c>
      <c r="N99" s="35" t="s">
        <v>3762</v>
      </c>
      <c r="O99" s="35" t="s">
        <v>3763</v>
      </c>
      <c r="P99" s="35" t="s">
        <v>229</v>
      </c>
      <c r="Q99" s="35" t="s">
        <v>4183</v>
      </c>
      <c r="R99" s="35" t="s">
        <v>4179</v>
      </c>
      <c r="S99" s="35" t="s">
        <v>321</v>
      </c>
      <c r="T99" s="35">
        <v>1</v>
      </c>
      <c r="U99" s="35" t="s">
        <v>1479</v>
      </c>
      <c r="V99" s="35">
        <v>33</v>
      </c>
      <c r="W99" s="35" t="s">
        <v>363</v>
      </c>
      <c r="X99" s="35" t="s">
        <v>232</v>
      </c>
      <c r="Y99" s="35" t="s">
        <v>235</v>
      </c>
      <c r="Z99" s="35" t="s">
        <v>232</v>
      </c>
      <c r="AA99" s="35" t="s">
        <v>3953</v>
      </c>
      <c r="AB99" s="35" t="s">
        <v>4094</v>
      </c>
      <c r="AC99" s="35" t="s">
        <v>4293</v>
      </c>
      <c r="AD99" s="35" t="s">
        <v>4163</v>
      </c>
      <c r="AE99" s="35" t="s">
        <v>3792</v>
      </c>
      <c r="AF99" s="35" t="s">
        <v>363</v>
      </c>
      <c r="AG99" s="35" t="s">
        <v>232</v>
      </c>
    </row>
    <row r="100" spans="1:33" ht="19.5" customHeight="1" x14ac:dyDescent="0.25">
      <c r="A100" s="64" t="s">
        <v>71</v>
      </c>
      <c r="B100" s="28" t="s">
        <v>72</v>
      </c>
      <c r="C100" s="28" t="s">
        <v>252</v>
      </c>
      <c r="D100" s="21" t="s">
        <v>3782</v>
      </c>
      <c r="E100" s="181" t="s">
        <v>4391</v>
      </c>
      <c r="F100" s="181" t="s">
        <v>4392</v>
      </c>
      <c r="G100" s="181" t="s">
        <v>4391</v>
      </c>
      <c r="H100" s="240" t="s">
        <v>4393</v>
      </c>
      <c r="I100" s="181" t="s">
        <v>186</v>
      </c>
      <c r="J100" s="182">
        <v>35107.199999999997</v>
      </c>
      <c r="K100" s="182">
        <v>34053.983999999997</v>
      </c>
      <c r="L100" s="50">
        <v>0.03</v>
      </c>
      <c r="M100" s="44" t="s">
        <v>199</v>
      </c>
      <c r="N100" s="35" t="s">
        <v>3762</v>
      </c>
      <c r="O100" s="35" t="s">
        <v>3763</v>
      </c>
      <c r="P100" s="35" t="s">
        <v>229</v>
      </c>
      <c r="Q100" s="35" t="s">
        <v>4183</v>
      </c>
      <c r="R100" s="35" t="s">
        <v>4179</v>
      </c>
      <c r="S100" s="35" t="s">
        <v>321</v>
      </c>
      <c r="T100" s="35">
        <v>1</v>
      </c>
      <c r="U100" s="35" t="s">
        <v>1479</v>
      </c>
      <c r="V100" s="35">
        <v>33</v>
      </c>
      <c r="W100" s="35" t="s">
        <v>363</v>
      </c>
      <c r="X100" s="35" t="s">
        <v>232</v>
      </c>
      <c r="Y100" s="35" t="s">
        <v>235</v>
      </c>
      <c r="Z100" s="35" t="s">
        <v>232</v>
      </c>
      <c r="AA100" s="35" t="s">
        <v>3953</v>
      </c>
      <c r="AB100" s="35" t="s">
        <v>4094</v>
      </c>
      <c r="AC100" s="35" t="s">
        <v>4293</v>
      </c>
      <c r="AD100" s="35" t="s">
        <v>4163</v>
      </c>
      <c r="AE100" s="35" t="s">
        <v>3792</v>
      </c>
      <c r="AF100" s="35" t="s">
        <v>363</v>
      </c>
      <c r="AG100" s="35" t="s">
        <v>232</v>
      </c>
    </row>
    <row r="101" spans="1:33" ht="19.5" customHeight="1" x14ac:dyDescent="0.25">
      <c r="A101" s="64" t="s">
        <v>71</v>
      </c>
      <c r="B101" s="28" t="s">
        <v>72</v>
      </c>
      <c r="C101" s="28" t="s">
        <v>252</v>
      </c>
      <c r="D101" s="21" t="s">
        <v>3782</v>
      </c>
      <c r="E101" s="181" t="s">
        <v>4394</v>
      </c>
      <c r="F101" s="181" t="s">
        <v>4395</v>
      </c>
      <c r="G101" s="181" t="s">
        <v>4394</v>
      </c>
      <c r="H101" s="229" t="s">
        <v>4396</v>
      </c>
      <c r="I101" s="181" t="s">
        <v>186</v>
      </c>
      <c r="J101" s="182">
        <v>31335.31</v>
      </c>
      <c r="K101" s="182">
        <v>30395.250700000001</v>
      </c>
      <c r="L101" s="50">
        <v>0.03</v>
      </c>
      <c r="M101" s="44" t="s">
        <v>199</v>
      </c>
      <c r="N101" s="35" t="s">
        <v>3762</v>
      </c>
      <c r="O101" s="35" t="s">
        <v>3763</v>
      </c>
      <c r="P101" s="35" t="s">
        <v>229</v>
      </c>
      <c r="Q101" s="35" t="s">
        <v>4183</v>
      </c>
      <c r="R101" s="35" t="s">
        <v>4179</v>
      </c>
      <c r="S101" s="35" t="s">
        <v>321</v>
      </c>
      <c r="T101" s="35">
        <v>1</v>
      </c>
      <c r="U101" s="35" t="s">
        <v>1479</v>
      </c>
      <c r="V101" s="35" t="s">
        <v>4239</v>
      </c>
      <c r="W101" s="35" t="s">
        <v>363</v>
      </c>
      <c r="X101" s="35" t="s">
        <v>232</v>
      </c>
      <c r="Y101" s="35" t="s">
        <v>235</v>
      </c>
      <c r="Z101" s="35" t="s">
        <v>232</v>
      </c>
      <c r="AA101" s="35" t="s">
        <v>3953</v>
      </c>
      <c r="AB101" s="35" t="s">
        <v>4094</v>
      </c>
      <c r="AC101" s="35" t="s">
        <v>4293</v>
      </c>
      <c r="AD101" s="35" t="s">
        <v>4163</v>
      </c>
      <c r="AE101" s="35" t="s">
        <v>3792</v>
      </c>
      <c r="AF101" s="35" t="s">
        <v>363</v>
      </c>
      <c r="AG101" s="35" t="s">
        <v>232</v>
      </c>
    </row>
    <row r="102" spans="1:33" ht="19.5" customHeight="1" x14ac:dyDescent="0.25">
      <c r="A102" s="64" t="s">
        <v>71</v>
      </c>
      <c r="B102" s="28" t="s">
        <v>72</v>
      </c>
      <c r="C102" s="28" t="s">
        <v>252</v>
      </c>
      <c r="D102" s="21" t="s">
        <v>3782</v>
      </c>
      <c r="E102" s="181" t="s">
        <v>4397</v>
      </c>
      <c r="F102" s="181" t="s">
        <v>4398</v>
      </c>
      <c r="G102" s="181" t="s">
        <v>4397</v>
      </c>
      <c r="H102" s="240" t="s">
        <v>4399</v>
      </c>
      <c r="I102" s="181" t="s">
        <v>186</v>
      </c>
      <c r="J102" s="182">
        <v>31335.31</v>
      </c>
      <c r="K102" s="182">
        <v>30395.250700000001</v>
      </c>
      <c r="L102" s="50">
        <v>0.03</v>
      </c>
      <c r="M102" s="44" t="s">
        <v>199</v>
      </c>
      <c r="N102" s="35" t="s">
        <v>3762</v>
      </c>
      <c r="O102" s="35" t="s">
        <v>3763</v>
      </c>
      <c r="P102" s="35" t="s">
        <v>229</v>
      </c>
      <c r="Q102" s="35" t="s">
        <v>4183</v>
      </c>
      <c r="R102" s="35" t="s">
        <v>4179</v>
      </c>
      <c r="S102" s="35" t="s">
        <v>321</v>
      </c>
      <c r="T102" s="35">
        <v>1</v>
      </c>
      <c r="U102" s="35" t="s">
        <v>1479</v>
      </c>
      <c r="V102" s="35" t="s">
        <v>4239</v>
      </c>
      <c r="W102" s="35" t="s">
        <v>363</v>
      </c>
      <c r="X102" s="35" t="s">
        <v>232</v>
      </c>
      <c r="Y102" s="35" t="s">
        <v>235</v>
      </c>
      <c r="Z102" s="35" t="s">
        <v>232</v>
      </c>
      <c r="AA102" s="35" t="s">
        <v>3953</v>
      </c>
      <c r="AB102" s="35" t="s">
        <v>4094</v>
      </c>
      <c r="AC102" s="35" t="s">
        <v>4293</v>
      </c>
      <c r="AD102" s="35" t="s">
        <v>4163</v>
      </c>
      <c r="AE102" s="35" t="s">
        <v>3792</v>
      </c>
      <c r="AF102" s="35" t="s">
        <v>363</v>
      </c>
      <c r="AG102" s="35" t="s">
        <v>232</v>
      </c>
    </row>
    <row r="103" spans="1:33" ht="19.5" customHeight="1" x14ac:dyDescent="0.25">
      <c r="A103" s="64" t="s">
        <v>71</v>
      </c>
      <c r="B103" s="28" t="s">
        <v>72</v>
      </c>
      <c r="C103" s="28" t="s">
        <v>252</v>
      </c>
      <c r="D103" s="21" t="s">
        <v>3782</v>
      </c>
      <c r="E103" s="181" t="s">
        <v>4400</v>
      </c>
      <c r="F103" s="181" t="s">
        <v>4401</v>
      </c>
      <c r="G103" s="181" t="s">
        <v>4400</v>
      </c>
      <c r="H103" s="229" t="s">
        <v>4402</v>
      </c>
      <c r="I103" s="181" t="s">
        <v>186</v>
      </c>
      <c r="J103" s="182">
        <v>29523.43</v>
      </c>
      <c r="K103" s="182">
        <v>28637.7271</v>
      </c>
      <c r="L103" s="50">
        <v>0.03</v>
      </c>
      <c r="M103" s="44" t="s">
        <v>199</v>
      </c>
      <c r="N103" s="35" t="s">
        <v>3762</v>
      </c>
      <c r="O103" s="35" t="s">
        <v>3763</v>
      </c>
      <c r="P103" s="35" t="s">
        <v>229</v>
      </c>
      <c r="Q103" s="35" t="s">
        <v>4403</v>
      </c>
      <c r="R103" s="35" t="s">
        <v>4404</v>
      </c>
      <c r="S103" s="35" t="s">
        <v>321</v>
      </c>
      <c r="T103" s="35">
        <v>1</v>
      </c>
      <c r="U103" s="35" t="s">
        <v>1479</v>
      </c>
      <c r="V103" s="35" t="s">
        <v>4405</v>
      </c>
      <c r="W103" s="35" t="s">
        <v>295</v>
      </c>
      <c r="X103" s="35" t="s">
        <v>232</v>
      </c>
      <c r="Y103" s="35" t="s">
        <v>235</v>
      </c>
      <c r="Z103" s="35" t="s">
        <v>232</v>
      </c>
      <c r="AA103" s="35" t="s">
        <v>3953</v>
      </c>
      <c r="AB103" s="35" t="s">
        <v>4094</v>
      </c>
      <c r="AC103" s="35" t="s">
        <v>238</v>
      </c>
      <c r="AD103" s="35" t="s">
        <v>4163</v>
      </c>
      <c r="AE103" s="35" t="s">
        <v>3792</v>
      </c>
      <c r="AF103" s="35" t="s">
        <v>297</v>
      </c>
      <c r="AG103" s="35" t="s">
        <v>232</v>
      </c>
    </row>
    <row r="104" spans="1:33" ht="19.5" customHeight="1" x14ac:dyDescent="0.25">
      <c r="A104" s="64" t="s">
        <v>71</v>
      </c>
      <c r="B104" s="28" t="s">
        <v>72</v>
      </c>
      <c r="C104" s="28" t="s">
        <v>252</v>
      </c>
      <c r="D104" s="21" t="s">
        <v>3782</v>
      </c>
      <c r="E104" s="181" t="s">
        <v>4406</v>
      </c>
      <c r="F104" s="181" t="s">
        <v>4407</v>
      </c>
      <c r="G104" s="181" t="s">
        <v>4406</v>
      </c>
      <c r="H104" s="229" t="s">
        <v>4408</v>
      </c>
      <c r="I104" s="181" t="s">
        <v>186</v>
      </c>
      <c r="J104" s="182">
        <v>35447.86</v>
      </c>
      <c r="K104" s="182">
        <v>34384.424200000001</v>
      </c>
      <c r="L104" s="50">
        <v>0.03</v>
      </c>
      <c r="M104" s="44" t="s">
        <v>199</v>
      </c>
      <c r="N104" s="35" t="s">
        <v>3762</v>
      </c>
      <c r="O104" s="35" t="s">
        <v>3763</v>
      </c>
      <c r="P104" s="35" t="s">
        <v>229</v>
      </c>
      <c r="Q104" s="35" t="s">
        <v>4403</v>
      </c>
      <c r="R104" s="35" t="s">
        <v>4404</v>
      </c>
      <c r="S104" s="35" t="s">
        <v>321</v>
      </c>
      <c r="T104" s="35">
        <v>1</v>
      </c>
      <c r="U104" s="35" t="s">
        <v>1479</v>
      </c>
      <c r="V104" s="35">
        <v>19</v>
      </c>
      <c r="W104" s="35" t="s">
        <v>295</v>
      </c>
      <c r="X104" s="35" t="s">
        <v>232</v>
      </c>
      <c r="Y104" s="35" t="s">
        <v>235</v>
      </c>
      <c r="Z104" s="35" t="s">
        <v>232</v>
      </c>
      <c r="AA104" s="35" t="s">
        <v>3953</v>
      </c>
      <c r="AB104" s="35" t="s">
        <v>4094</v>
      </c>
      <c r="AC104" s="35" t="s">
        <v>238</v>
      </c>
      <c r="AD104" s="35" t="s">
        <v>4163</v>
      </c>
      <c r="AE104" s="35" t="s">
        <v>3792</v>
      </c>
      <c r="AF104" s="35" t="s">
        <v>297</v>
      </c>
      <c r="AG104" s="35" t="s">
        <v>232</v>
      </c>
    </row>
    <row r="105" spans="1:33" ht="19.5" customHeight="1" x14ac:dyDescent="0.25">
      <c r="A105" s="64" t="s">
        <v>71</v>
      </c>
      <c r="B105" s="28" t="s">
        <v>72</v>
      </c>
      <c r="C105" s="28" t="s">
        <v>252</v>
      </c>
      <c r="D105" s="21" t="s">
        <v>3782</v>
      </c>
      <c r="E105" s="181" t="s">
        <v>4409</v>
      </c>
      <c r="F105" s="181" t="s">
        <v>4410</v>
      </c>
      <c r="G105" s="181" t="s">
        <v>4409</v>
      </c>
      <c r="H105" s="229" t="s">
        <v>4411</v>
      </c>
      <c r="I105" s="181" t="s">
        <v>186</v>
      </c>
      <c r="J105" s="182">
        <v>37778.14</v>
      </c>
      <c r="K105" s="182">
        <v>36644.7958</v>
      </c>
      <c r="L105" s="50">
        <v>0.03</v>
      </c>
      <c r="M105" s="44" t="s">
        <v>199</v>
      </c>
      <c r="N105" s="35" t="s">
        <v>3762</v>
      </c>
      <c r="O105" s="35" t="s">
        <v>3763</v>
      </c>
      <c r="P105" s="35" t="s">
        <v>229</v>
      </c>
      <c r="Q105" s="35" t="s">
        <v>4403</v>
      </c>
      <c r="R105" s="35" t="s">
        <v>4404</v>
      </c>
      <c r="S105" s="35" t="s">
        <v>321</v>
      </c>
      <c r="T105" s="35">
        <v>1</v>
      </c>
      <c r="U105" s="35" t="s">
        <v>1479</v>
      </c>
      <c r="V105" s="35">
        <v>15</v>
      </c>
      <c r="W105" s="35" t="s">
        <v>295</v>
      </c>
      <c r="X105" s="35" t="s">
        <v>232</v>
      </c>
      <c r="Y105" s="35" t="s">
        <v>235</v>
      </c>
      <c r="Z105" s="35" t="s">
        <v>232</v>
      </c>
      <c r="AA105" s="35" t="s">
        <v>3953</v>
      </c>
      <c r="AB105" s="35" t="s">
        <v>4094</v>
      </c>
      <c r="AC105" s="35" t="s">
        <v>238</v>
      </c>
      <c r="AD105" s="35" t="s">
        <v>4163</v>
      </c>
      <c r="AE105" s="35" t="s">
        <v>3792</v>
      </c>
      <c r="AF105" s="35" t="s">
        <v>297</v>
      </c>
      <c r="AG105" s="35" t="s">
        <v>232</v>
      </c>
    </row>
    <row r="106" spans="1:33" ht="19.5" customHeight="1" x14ac:dyDescent="0.25">
      <c r="A106" s="64" t="s">
        <v>71</v>
      </c>
      <c r="B106" s="28" t="s">
        <v>72</v>
      </c>
      <c r="C106" s="28" t="s">
        <v>252</v>
      </c>
      <c r="D106" s="21" t="s">
        <v>3782</v>
      </c>
      <c r="E106" s="181" t="s">
        <v>4412</v>
      </c>
      <c r="F106" s="181" t="s">
        <v>4413</v>
      </c>
      <c r="G106" s="181" t="s">
        <v>4412</v>
      </c>
      <c r="H106" s="240" t="s">
        <v>4414</v>
      </c>
      <c r="I106" s="181" t="s">
        <v>186</v>
      </c>
      <c r="J106" s="182">
        <v>41555.949999999997</v>
      </c>
      <c r="K106" s="182">
        <v>40309.271500000003</v>
      </c>
      <c r="L106" s="50">
        <v>0.03</v>
      </c>
      <c r="M106" s="44" t="s">
        <v>199</v>
      </c>
      <c r="N106" s="35" t="s">
        <v>3762</v>
      </c>
      <c r="O106" s="35" t="s">
        <v>3763</v>
      </c>
      <c r="P106" s="35" t="s">
        <v>229</v>
      </c>
      <c r="Q106" s="35" t="s">
        <v>4403</v>
      </c>
      <c r="R106" s="35" t="s">
        <v>4404</v>
      </c>
      <c r="S106" s="35" t="s">
        <v>321</v>
      </c>
      <c r="T106" s="35">
        <v>1</v>
      </c>
      <c r="U106" s="35" t="s">
        <v>1479</v>
      </c>
      <c r="V106" s="35">
        <v>15</v>
      </c>
      <c r="W106" s="35" t="s">
        <v>295</v>
      </c>
      <c r="X106" s="35" t="s">
        <v>232</v>
      </c>
      <c r="Y106" s="35" t="s">
        <v>235</v>
      </c>
      <c r="Z106" s="35" t="s">
        <v>232</v>
      </c>
      <c r="AA106" s="35" t="s">
        <v>3953</v>
      </c>
      <c r="AB106" s="35" t="s">
        <v>4094</v>
      </c>
      <c r="AC106" s="35" t="s">
        <v>238</v>
      </c>
      <c r="AD106" s="35" t="s">
        <v>4163</v>
      </c>
      <c r="AE106" s="35" t="s">
        <v>3792</v>
      </c>
      <c r="AF106" s="35" t="s">
        <v>297</v>
      </c>
      <c r="AG106" s="35" t="s">
        <v>232</v>
      </c>
    </row>
    <row r="107" spans="1:33" ht="19.5" customHeight="1" x14ac:dyDescent="0.25">
      <c r="A107" s="64" t="s">
        <v>71</v>
      </c>
      <c r="B107" s="28" t="s">
        <v>72</v>
      </c>
      <c r="C107" s="28" t="s">
        <v>252</v>
      </c>
      <c r="D107" s="21" t="s">
        <v>3782</v>
      </c>
      <c r="E107" s="181" t="s">
        <v>4415</v>
      </c>
      <c r="F107" s="181" t="s">
        <v>4416</v>
      </c>
      <c r="G107" s="181" t="s">
        <v>4415</v>
      </c>
      <c r="H107" s="240" t="s">
        <v>4417</v>
      </c>
      <c r="I107" s="181" t="s">
        <v>186</v>
      </c>
      <c r="J107" s="182">
        <v>38992.639999999999</v>
      </c>
      <c r="K107" s="182">
        <v>37822.860800000002</v>
      </c>
      <c r="L107" s="50">
        <v>0.03</v>
      </c>
      <c r="M107" s="44" t="s">
        <v>199</v>
      </c>
      <c r="N107" s="35" t="s">
        <v>3762</v>
      </c>
      <c r="O107" s="35" t="s">
        <v>3763</v>
      </c>
      <c r="P107" s="35" t="s">
        <v>229</v>
      </c>
      <c r="Q107" s="35" t="s">
        <v>4403</v>
      </c>
      <c r="R107" s="35" t="s">
        <v>4404</v>
      </c>
      <c r="S107" s="35" t="s">
        <v>321</v>
      </c>
      <c r="T107" s="35">
        <v>1</v>
      </c>
      <c r="U107" s="35" t="s">
        <v>1479</v>
      </c>
      <c r="V107" s="35">
        <v>19</v>
      </c>
      <c r="W107" s="35" t="s">
        <v>295</v>
      </c>
      <c r="X107" s="35" t="s">
        <v>232</v>
      </c>
      <c r="Y107" s="35" t="s">
        <v>235</v>
      </c>
      <c r="Z107" s="35" t="s">
        <v>232</v>
      </c>
      <c r="AA107" s="35" t="s">
        <v>3953</v>
      </c>
      <c r="AB107" s="35" t="s">
        <v>4094</v>
      </c>
      <c r="AC107" s="35" t="s">
        <v>238</v>
      </c>
      <c r="AD107" s="35" t="s">
        <v>4163</v>
      </c>
      <c r="AE107" s="35" t="s">
        <v>3792</v>
      </c>
      <c r="AF107" s="35" t="s">
        <v>297</v>
      </c>
      <c r="AG107" s="35" t="s">
        <v>232</v>
      </c>
    </row>
    <row r="108" spans="1:33" ht="19.5" customHeight="1" x14ac:dyDescent="0.25">
      <c r="A108" s="64" t="s">
        <v>71</v>
      </c>
      <c r="B108" s="28" t="s">
        <v>72</v>
      </c>
      <c r="C108" s="28" t="s">
        <v>252</v>
      </c>
      <c r="D108" s="21" t="s">
        <v>3782</v>
      </c>
      <c r="E108" s="181" t="s">
        <v>3885</v>
      </c>
      <c r="F108" s="181" t="s">
        <v>4418</v>
      </c>
      <c r="G108" s="181" t="s">
        <v>3885</v>
      </c>
      <c r="H108" s="240" t="s">
        <v>4419</v>
      </c>
      <c r="I108" s="181" t="s">
        <v>186</v>
      </c>
      <c r="J108" s="182">
        <v>31596.98</v>
      </c>
      <c r="K108" s="182">
        <v>30649.070599999999</v>
      </c>
      <c r="L108" s="50">
        <v>0.03</v>
      </c>
      <c r="M108" s="44" t="s">
        <v>199</v>
      </c>
      <c r="N108" s="35" t="s">
        <v>3762</v>
      </c>
      <c r="O108" s="35" t="s">
        <v>3763</v>
      </c>
      <c r="P108" s="35" t="s">
        <v>229</v>
      </c>
      <c r="Q108" s="35" t="s">
        <v>4249</v>
      </c>
      <c r="R108" s="35" t="s">
        <v>4179</v>
      </c>
      <c r="S108" s="35" t="s">
        <v>321</v>
      </c>
      <c r="T108" s="35">
        <v>1</v>
      </c>
      <c r="U108" s="35" t="s">
        <v>1479</v>
      </c>
      <c r="V108" s="35">
        <v>25</v>
      </c>
      <c r="W108" s="35" t="s">
        <v>295</v>
      </c>
      <c r="X108" s="35" t="s">
        <v>232</v>
      </c>
      <c r="Y108" s="35" t="s">
        <v>235</v>
      </c>
      <c r="Z108" s="35" t="s">
        <v>232</v>
      </c>
      <c r="AA108" s="35" t="s">
        <v>3953</v>
      </c>
      <c r="AB108" s="35" t="s">
        <v>4094</v>
      </c>
      <c r="AC108" s="35" t="s">
        <v>238</v>
      </c>
      <c r="AD108" s="35" t="s">
        <v>4163</v>
      </c>
      <c r="AE108" s="35" t="s">
        <v>3792</v>
      </c>
      <c r="AF108" s="35" t="s">
        <v>297</v>
      </c>
      <c r="AG108" s="35" t="s">
        <v>232</v>
      </c>
    </row>
    <row r="109" spans="1:33" ht="19.5" customHeight="1" x14ac:dyDescent="0.25">
      <c r="A109" s="64" t="s">
        <v>71</v>
      </c>
      <c r="B109" s="28" t="s">
        <v>72</v>
      </c>
      <c r="C109" s="28" t="s">
        <v>252</v>
      </c>
      <c r="D109" s="21" t="s">
        <v>3782</v>
      </c>
      <c r="E109" s="181" t="s">
        <v>4420</v>
      </c>
      <c r="F109" s="181" t="s">
        <v>4421</v>
      </c>
      <c r="G109" s="181" t="s">
        <v>4420</v>
      </c>
      <c r="H109" s="240" t="s">
        <v>4422</v>
      </c>
      <c r="I109" s="181" t="s">
        <v>186</v>
      </c>
      <c r="J109" s="182">
        <v>31596.98</v>
      </c>
      <c r="K109" s="182">
        <v>30649.070599999999</v>
      </c>
      <c r="L109" s="50">
        <v>0.03</v>
      </c>
      <c r="M109" s="44" t="s">
        <v>199</v>
      </c>
      <c r="N109" s="35" t="s">
        <v>3762</v>
      </c>
      <c r="O109" s="35" t="s">
        <v>3763</v>
      </c>
      <c r="P109" s="35" t="s">
        <v>229</v>
      </c>
      <c r="Q109" s="35" t="s">
        <v>4249</v>
      </c>
      <c r="R109" s="35" t="s">
        <v>4179</v>
      </c>
      <c r="S109" s="35" t="s">
        <v>321</v>
      </c>
      <c r="T109" s="35">
        <v>2</v>
      </c>
      <c r="U109" s="35" t="s">
        <v>1479</v>
      </c>
      <c r="V109" s="35">
        <v>25</v>
      </c>
      <c r="W109" s="35" t="s">
        <v>295</v>
      </c>
      <c r="X109" s="35" t="s">
        <v>232</v>
      </c>
      <c r="Y109" s="35" t="s">
        <v>235</v>
      </c>
      <c r="Z109" s="35" t="s">
        <v>232</v>
      </c>
      <c r="AA109" s="35" t="s">
        <v>3953</v>
      </c>
      <c r="AB109" s="35" t="s">
        <v>4094</v>
      </c>
      <c r="AC109" s="35" t="s">
        <v>238</v>
      </c>
      <c r="AD109" s="35" t="s">
        <v>4163</v>
      </c>
      <c r="AE109" s="35" t="s">
        <v>3792</v>
      </c>
      <c r="AF109" s="35" t="s">
        <v>297</v>
      </c>
      <c r="AG109" s="35" t="s">
        <v>232</v>
      </c>
    </row>
    <row r="110" spans="1:33" ht="19.5" customHeight="1" x14ac:dyDescent="0.25">
      <c r="A110" s="64" t="s">
        <v>71</v>
      </c>
      <c r="B110" s="28" t="s">
        <v>72</v>
      </c>
      <c r="C110" s="28" t="s">
        <v>252</v>
      </c>
      <c r="D110" s="21" t="s">
        <v>3782</v>
      </c>
      <c r="E110" s="181" t="s">
        <v>4423</v>
      </c>
      <c r="F110" s="181" t="s">
        <v>4424</v>
      </c>
      <c r="G110" s="181" t="s">
        <v>4423</v>
      </c>
      <c r="H110" s="240" t="s">
        <v>4425</v>
      </c>
      <c r="I110" s="181" t="s">
        <v>186</v>
      </c>
      <c r="J110" s="182">
        <v>41964.74</v>
      </c>
      <c r="K110" s="182">
        <v>40705.7978</v>
      </c>
      <c r="L110" s="50">
        <v>0.03</v>
      </c>
      <c r="M110" s="44" t="s">
        <v>199</v>
      </c>
      <c r="N110" s="35" t="s">
        <v>3762</v>
      </c>
      <c r="O110" s="35" t="s">
        <v>3763</v>
      </c>
      <c r="P110" s="35" t="s">
        <v>229</v>
      </c>
      <c r="Q110" s="35" t="s">
        <v>4183</v>
      </c>
      <c r="R110" s="35" t="s">
        <v>4179</v>
      </c>
      <c r="S110" s="35" t="s">
        <v>321</v>
      </c>
      <c r="T110" s="35">
        <v>2</v>
      </c>
      <c r="U110" s="35" t="s">
        <v>1479</v>
      </c>
      <c r="V110" s="35">
        <v>25</v>
      </c>
      <c r="W110" s="35" t="s">
        <v>295</v>
      </c>
      <c r="X110" s="35" t="s">
        <v>232</v>
      </c>
      <c r="Y110" s="35" t="s">
        <v>235</v>
      </c>
      <c r="Z110" s="35" t="s">
        <v>232</v>
      </c>
      <c r="AA110" s="35" t="s">
        <v>3953</v>
      </c>
      <c r="AB110" s="35" t="s">
        <v>4094</v>
      </c>
      <c r="AC110" s="35" t="s">
        <v>238</v>
      </c>
      <c r="AD110" s="35" t="s">
        <v>4163</v>
      </c>
      <c r="AE110" s="35" t="s">
        <v>3792</v>
      </c>
      <c r="AF110" s="35" t="s">
        <v>297</v>
      </c>
      <c r="AG110" s="35" t="s">
        <v>232</v>
      </c>
    </row>
    <row r="111" spans="1:33" ht="19.5" customHeight="1" x14ac:dyDescent="0.25">
      <c r="A111" s="64" t="s">
        <v>71</v>
      </c>
      <c r="B111" s="28" t="s">
        <v>72</v>
      </c>
      <c r="C111" s="28" t="s">
        <v>252</v>
      </c>
      <c r="D111" s="21" t="s">
        <v>3782</v>
      </c>
      <c r="E111" s="181" t="s">
        <v>4426</v>
      </c>
      <c r="F111" s="181" t="s">
        <v>4427</v>
      </c>
      <c r="G111" s="181" t="s">
        <v>4426</v>
      </c>
      <c r="H111" s="240" t="s">
        <v>4428</v>
      </c>
      <c r="I111" s="181" t="s">
        <v>186</v>
      </c>
      <c r="J111" s="182">
        <v>41964.74</v>
      </c>
      <c r="K111" s="182">
        <v>40705.7978</v>
      </c>
      <c r="L111" s="50">
        <v>0.03</v>
      </c>
      <c r="M111" s="44" t="s">
        <v>199</v>
      </c>
      <c r="N111" s="35" t="s">
        <v>3762</v>
      </c>
      <c r="O111" s="35" t="s">
        <v>3763</v>
      </c>
      <c r="P111" s="35" t="s">
        <v>229</v>
      </c>
      <c r="Q111" s="35" t="s">
        <v>4183</v>
      </c>
      <c r="R111" s="35" t="s">
        <v>4179</v>
      </c>
      <c r="S111" s="35" t="s">
        <v>321</v>
      </c>
      <c r="T111" s="35">
        <v>2</v>
      </c>
      <c r="U111" s="35" t="s">
        <v>1479</v>
      </c>
      <c r="V111" s="35">
        <v>25</v>
      </c>
      <c r="W111" s="35" t="s">
        <v>295</v>
      </c>
      <c r="X111" s="35" t="s">
        <v>232</v>
      </c>
      <c r="Y111" s="35" t="s">
        <v>235</v>
      </c>
      <c r="Z111" s="35" t="s">
        <v>232</v>
      </c>
      <c r="AA111" s="35" t="s">
        <v>3953</v>
      </c>
      <c r="AB111" s="35" t="s">
        <v>4094</v>
      </c>
      <c r="AC111" s="35" t="s">
        <v>238</v>
      </c>
      <c r="AD111" s="35" t="s">
        <v>4163</v>
      </c>
      <c r="AE111" s="35" t="s">
        <v>3792</v>
      </c>
      <c r="AF111" s="35" t="s">
        <v>297</v>
      </c>
      <c r="AG111" s="35" t="s">
        <v>232</v>
      </c>
    </row>
    <row r="112" spans="1:33" ht="19.5" customHeight="1" x14ac:dyDescent="0.25">
      <c r="A112" s="64" t="s">
        <v>71</v>
      </c>
      <c r="B112" s="28" t="s">
        <v>72</v>
      </c>
      <c r="C112" s="28" t="s">
        <v>252</v>
      </c>
      <c r="D112" s="21" t="s">
        <v>3782</v>
      </c>
      <c r="E112" s="181" t="s">
        <v>4429</v>
      </c>
      <c r="F112" s="181" t="s">
        <v>4430</v>
      </c>
      <c r="G112" s="181" t="s">
        <v>4429</v>
      </c>
      <c r="H112" s="240" t="s">
        <v>4431</v>
      </c>
      <c r="I112" s="181" t="s">
        <v>186</v>
      </c>
      <c r="J112" s="182">
        <v>31898.14</v>
      </c>
      <c r="K112" s="182">
        <v>30941.195800000001</v>
      </c>
      <c r="L112" s="50">
        <v>0.03</v>
      </c>
      <c r="M112" s="44" t="s">
        <v>199</v>
      </c>
      <c r="N112" s="35" t="s">
        <v>3762</v>
      </c>
      <c r="O112" s="35" t="s">
        <v>3763</v>
      </c>
      <c r="P112" s="35" t="s">
        <v>229</v>
      </c>
      <c r="Q112" s="35" t="s">
        <v>4183</v>
      </c>
      <c r="R112" s="35" t="s">
        <v>4179</v>
      </c>
      <c r="S112" s="35" t="s">
        <v>321</v>
      </c>
      <c r="T112" s="35">
        <v>2</v>
      </c>
      <c r="U112" s="35" t="s">
        <v>4195</v>
      </c>
      <c r="V112" s="35">
        <v>15</v>
      </c>
      <c r="W112" s="35" t="s">
        <v>295</v>
      </c>
      <c r="X112" s="35" t="s">
        <v>232</v>
      </c>
      <c r="Y112" s="35" t="s">
        <v>235</v>
      </c>
      <c r="Z112" s="35" t="s">
        <v>232</v>
      </c>
      <c r="AA112" s="35" t="s">
        <v>3953</v>
      </c>
      <c r="AB112" s="35" t="s">
        <v>4094</v>
      </c>
      <c r="AC112" s="35" t="s">
        <v>238</v>
      </c>
      <c r="AD112" s="35" t="s">
        <v>4163</v>
      </c>
      <c r="AE112" s="35" t="s">
        <v>3792</v>
      </c>
      <c r="AF112" s="35" t="s">
        <v>297</v>
      </c>
      <c r="AG112" s="35" t="s">
        <v>232</v>
      </c>
    </row>
    <row r="113" spans="1:33" ht="19.5" customHeight="1" x14ac:dyDescent="0.25">
      <c r="A113" s="64" t="s">
        <v>71</v>
      </c>
      <c r="B113" s="28" t="s">
        <v>72</v>
      </c>
      <c r="C113" s="28" t="s">
        <v>252</v>
      </c>
      <c r="D113" s="21" t="s">
        <v>3782</v>
      </c>
      <c r="E113" s="181" t="s">
        <v>3880</v>
      </c>
      <c r="F113" s="181" t="s">
        <v>4432</v>
      </c>
      <c r="G113" s="181" t="s">
        <v>3880</v>
      </c>
      <c r="H113" s="240" t="s">
        <v>4433</v>
      </c>
      <c r="I113" s="181" t="s">
        <v>186</v>
      </c>
      <c r="J113" s="182">
        <v>31898.14</v>
      </c>
      <c r="K113" s="182">
        <v>30941.195800000001</v>
      </c>
      <c r="L113" s="50">
        <v>0.03</v>
      </c>
      <c r="M113" s="44" t="s">
        <v>199</v>
      </c>
      <c r="N113" s="35" t="s">
        <v>3762</v>
      </c>
      <c r="O113" s="35" t="s">
        <v>3763</v>
      </c>
      <c r="P113" s="35" t="s">
        <v>229</v>
      </c>
      <c r="Q113" s="35" t="s">
        <v>4183</v>
      </c>
      <c r="R113" s="35" t="s">
        <v>4179</v>
      </c>
      <c r="S113" s="35" t="s">
        <v>321</v>
      </c>
      <c r="T113" s="35">
        <v>2</v>
      </c>
      <c r="U113" s="35" t="s">
        <v>1479</v>
      </c>
      <c r="V113" s="35">
        <v>19</v>
      </c>
      <c r="W113" s="35" t="s">
        <v>295</v>
      </c>
      <c r="X113" s="35" t="s">
        <v>232</v>
      </c>
      <c r="Y113" s="35" t="s">
        <v>235</v>
      </c>
      <c r="Z113" s="35" t="s">
        <v>232</v>
      </c>
      <c r="AA113" s="35" t="s">
        <v>3953</v>
      </c>
      <c r="AB113" s="35" t="s">
        <v>4094</v>
      </c>
      <c r="AC113" s="35" t="s">
        <v>238</v>
      </c>
      <c r="AD113" s="35" t="s">
        <v>4163</v>
      </c>
      <c r="AE113" s="35" t="s">
        <v>3792</v>
      </c>
      <c r="AF113" s="35" t="s">
        <v>297</v>
      </c>
      <c r="AG113" s="35" t="s">
        <v>232</v>
      </c>
    </row>
    <row r="114" spans="1:33" ht="19.5" customHeight="1" x14ac:dyDescent="0.25">
      <c r="A114" s="64" t="s">
        <v>71</v>
      </c>
      <c r="B114" s="28" t="s">
        <v>72</v>
      </c>
      <c r="C114" s="28" t="s">
        <v>252</v>
      </c>
      <c r="D114" s="21" t="s">
        <v>3782</v>
      </c>
      <c r="E114" s="181" t="s">
        <v>4434</v>
      </c>
      <c r="F114" s="181" t="s">
        <v>4435</v>
      </c>
      <c r="G114" s="181" t="s">
        <v>4434</v>
      </c>
      <c r="H114" s="240" t="s">
        <v>4436</v>
      </c>
      <c r="I114" s="181" t="s">
        <v>186</v>
      </c>
      <c r="J114" s="182">
        <v>31898.14</v>
      </c>
      <c r="K114" s="182">
        <v>30941.195800000001</v>
      </c>
      <c r="L114" s="50">
        <v>0.03</v>
      </c>
      <c r="M114" s="44" t="s">
        <v>199</v>
      </c>
      <c r="N114" s="35" t="s">
        <v>3762</v>
      </c>
      <c r="O114" s="35" t="s">
        <v>3763</v>
      </c>
      <c r="P114" s="35" t="s">
        <v>229</v>
      </c>
      <c r="Q114" s="35" t="s">
        <v>4183</v>
      </c>
      <c r="R114" s="35" t="s">
        <v>4179</v>
      </c>
      <c r="S114" s="35" t="s">
        <v>321</v>
      </c>
      <c r="T114" s="35">
        <v>2</v>
      </c>
      <c r="U114" s="35" t="s">
        <v>1479</v>
      </c>
      <c r="V114" s="35">
        <v>19</v>
      </c>
      <c r="W114" s="35" t="s">
        <v>295</v>
      </c>
      <c r="X114" s="35" t="s">
        <v>232</v>
      </c>
      <c r="Y114" s="35" t="s">
        <v>235</v>
      </c>
      <c r="Z114" s="35" t="s">
        <v>232</v>
      </c>
      <c r="AA114" s="35" t="s">
        <v>3953</v>
      </c>
      <c r="AB114" s="35" t="s">
        <v>4094</v>
      </c>
      <c r="AC114" s="35" t="s">
        <v>238</v>
      </c>
      <c r="AD114" s="35" t="s">
        <v>4163</v>
      </c>
      <c r="AE114" s="35" t="s">
        <v>3792</v>
      </c>
      <c r="AF114" s="35" t="s">
        <v>297</v>
      </c>
      <c r="AG114" s="35" t="s">
        <v>232</v>
      </c>
    </row>
    <row r="115" spans="1:33" ht="19.5" customHeight="1" x14ac:dyDescent="0.25">
      <c r="A115" s="64" t="s">
        <v>71</v>
      </c>
      <c r="B115" s="28" t="s">
        <v>72</v>
      </c>
      <c r="C115" s="28" t="s">
        <v>252</v>
      </c>
      <c r="D115" s="21" t="s">
        <v>3782</v>
      </c>
      <c r="E115" s="181" t="s">
        <v>4437</v>
      </c>
      <c r="F115" s="181" t="s">
        <v>4438</v>
      </c>
      <c r="G115" s="181" t="s">
        <v>4437</v>
      </c>
      <c r="H115" s="240" t="s">
        <v>4439</v>
      </c>
      <c r="I115" s="181" t="s">
        <v>186</v>
      </c>
      <c r="J115" s="182">
        <v>43939.55</v>
      </c>
      <c r="K115" s="182">
        <v>42621.363499999999</v>
      </c>
      <c r="L115" s="50">
        <v>0.03</v>
      </c>
      <c r="M115" s="44" t="s">
        <v>199</v>
      </c>
      <c r="N115" s="35" t="s">
        <v>3762</v>
      </c>
      <c r="O115" s="35" t="s">
        <v>3763</v>
      </c>
      <c r="P115" s="35" t="s">
        <v>229</v>
      </c>
      <c r="Q115" s="35" t="s">
        <v>4403</v>
      </c>
      <c r="R115" s="35" t="s">
        <v>4404</v>
      </c>
      <c r="S115" s="35" t="s">
        <v>321</v>
      </c>
      <c r="T115" s="35">
        <v>2</v>
      </c>
      <c r="U115" s="35" t="s">
        <v>4195</v>
      </c>
      <c r="V115" s="35">
        <v>19</v>
      </c>
      <c r="W115" s="35" t="s">
        <v>295</v>
      </c>
      <c r="X115" s="35" t="s">
        <v>232</v>
      </c>
      <c r="Y115" s="35" t="s">
        <v>235</v>
      </c>
      <c r="Z115" s="35" t="s">
        <v>232</v>
      </c>
      <c r="AA115" s="35" t="s">
        <v>3953</v>
      </c>
      <c r="AB115" s="35" t="s">
        <v>4094</v>
      </c>
      <c r="AC115" s="35" t="s">
        <v>238</v>
      </c>
      <c r="AD115" s="35" t="s">
        <v>4163</v>
      </c>
      <c r="AE115" s="35" t="s">
        <v>3792</v>
      </c>
      <c r="AF115" s="35" t="s">
        <v>297</v>
      </c>
      <c r="AG115" s="35" t="s">
        <v>232</v>
      </c>
    </row>
    <row r="116" spans="1:33" ht="19.5" customHeight="1" x14ac:dyDescent="0.25">
      <c r="A116" s="64" t="s">
        <v>71</v>
      </c>
      <c r="B116" s="28" t="s">
        <v>72</v>
      </c>
      <c r="C116" s="28" t="s">
        <v>252</v>
      </c>
      <c r="D116" s="21" t="s">
        <v>3782</v>
      </c>
      <c r="E116" s="181" t="s">
        <v>4440</v>
      </c>
      <c r="F116" s="181" t="s">
        <v>4441</v>
      </c>
      <c r="G116" s="181" t="s">
        <v>4440</v>
      </c>
      <c r="H116" s="240" t="s">
        <v>4442</v>
      </c>
      <c r="I116" s="181" t="s">
        <v>186</v>
      </c>
      <c r="J116" s="182">
        <v>46269.82</v>
      </c>
      <c r="K116" s="182">
        <v>44881.725400000003</v>
      </c>
      <c r="L116" s="50">
        <v>0.03</v>
      </c>
      <c r="M116" s="44" t="s">
        <v>199</v>
      </c>
      <c r="N116" s="35" t="s">
        <v>3762</v>
      </c>
      <c r="O116" s="35" t="s">
        <v>3763</v>
      </c>
      <c r="P116" s="35" t="s">
        <v>229</v>
      </c>
      <c r="Q116" s="35" t="s">
        <v>4403</v>
      </c>
      <c r="R116" s="35" t="s">
        <v>4404</v>
      </c>
      <c r="S116" s="35" t="s">
        <v>321</v>
      </c>
      <c r="T116" s="35">
        <v>2</v>
      </c>
      <c r="U116" s="35" t="s">
        <v>4195</v>
      </c>
      <c r="V116" s="35">
        <v>15</v>
      </c>
      <c r="W116" s="35" t="s">
        <v>295</v>
      </c>
      <c r="X116" s="35" t="s">
        <v>232</v>
      </c>
      <c r="Y116" s="35" t="s">
        <v>235</v>
      </c>
      <c r="Z116" s="35" t="s">
        <v>232</v>
      </c>
      <c r="AA116" s="35" t="s">
        <v>3953</v>
      </c>
      <c r="AB116" s="35" t="s">
        <v>4094</v>
      </c>
      <c r="AC116" s="35" t="s">
        <v>238</v>
      </c>
      <c r="AD116" s="35" t="s">
        <v>4163</v>
      </c>
      <c r="AE116" s="35" t="s">
        <v>3792</v>
      </c>
      <c r="AF116" s="35" t="s">
        <v>297</v>
      </c>
      <c r="AG116" s="35" t="s">
        <v>232</v>
      </c>
    </row>
    <row r="117" spans="1:33" ht="19.5" customHeight="1" x14ac:dyDescent="0.25">
      <c r="A117" s="64" t="s">
        <v>71</v>
      </c>
      <c r="B117" s="28" t="s">
        <v>72</v>
      </c>
      <c r="C117" s="28" t="s">
        <v>252</v>
      </c>
      <c r="D117" s="21" t="s">
        <v>3782</v>
      </c>
      <c r="E117" s="181" t="s">
        <v>4443</v>
      </c>
      <c r="F117" s="181" t="s">
        <v>4444</v>
      </c>
      <c r="G117" s="181" t="s">
        <v>4443</v>
      </c>
      <c r="H117" s="240" t="s">
        <v>4445</v>
      </c>
      <c r="I117" s="181" t="s">
        <v>186</v>
      </c>
      <c r="J117" s="182">
        <v>50896.81</v>
      </c>
      <c r="K117" s="182">
        <v>49369.905700000003</v>
      </c>
      <c r="L117" s="50">
        <v>0.03</v>
      </c>
      <c r="M117" s="44" t="s">
        <v>199</v>
      </c>
      <c r="N117" s="35" t="s">
        <v>3762</v>
      </c>
      <c r="O117" s="35" t="s">
        <v>3763</v>
      </c>
      <c r="P117" s="35" t="s">
        <v>229</v>
      </c>
      <c r="Q117" s="35" t="s">
        <v>4403</v>
      </c>
      <c r="R117" s="35" t="s">
        <v>4404</v>
      </c>
      <c r="S117" s="35" t="s">
        <v>321</v>
      </c>
      <c r="T117" s="35">
        <v>2</v>
      </c>
      <c r="U117" s="35" t="s">
        <v>4195</v>
      </c>
      <c r="V117" s="35">
        <v>15</v>
      </c>
      <c r="W117" s="35" t="s">
        <v>295</v>
      </c>
      <c r="X117" s="35" t="s">
        <v>232</v>
      </c>
      <c r="Y117" s="35" t="s">
        <v>235</v>
      </c>
      <c r="Z117" s="35" t="s">
        <v>232</v>
      </c>
      <c r="AA117" s="35" t="s">
        <v>3953</v>
      </c>
      <c r="AB117" s="35" t="s">
        <v>4094</v>
      </c>
      <c r="AC117" s="35" t="s">
        <v>238</v>
      </c>
      <c r="AD117" s="35" t="s">
        <v>4163</v>
      </c>
      <c r="AE117" s="35" t="s">
        <v>3792</v>
      </c>
      <c r="AF117" s="35" t="s">
        <v>297</v>
      </c>
      <c r="AG117" s="35" t="s">
        <v>232</v>
      </c>
    </row>
    <row r="118" spans="1:33" ht="19.5" customHeight="1" x14ac:dyDescent="0.25">
      <c r="A118" s="64" t="s">
        <v>71</v>
      </c>
      <c r="B118" s="28" t="s">
        <v>72</v>
      </c>
      <c r="C118" s="28" t="s">
        <v>252</v>
      </c>
      <c r="D118" s="21" t="s">
        <v>3782</v>
      </c>
      <c r="E118" s="181" t="s">
        <v>4446</v>
      </c>
      <c r="F118" s="181" t="s">
        <v>4447</v>
      </c>
      <c r="G118" s="181" t="s">
        <v>4446</v>
      </c>
      <c r="H118" s="240" t="s">
        <v>4448</v>
      </c>
      <c r="I118" s="181" t="s">
        <v>186</v>
      </c>
      <c r="J118" s="182">
        <v>48333.5</v>
      </c>
      <c r="K118" s="182">
        <v>46883.495000000003</v>
      </c>
      <c r="L118" s="50">
        <v>0.03</v>
      </c>
      <c r="M118" s="44" t="s">
        <v>199</v>
      </c>
      <c r="N118" s="35" t="s">
        <v>3762</v>
      </c>
      <c r="O118" s="35" t="s">
        <v>3763</v>
      </c>
      <c r="P118" s="35" t="s">
        <v>229</v>
      </c>
      <c r="Q118" s="35" t="s">
        <v>4403</v>
      </c>
      <c r="R118" s="35" t="s">
        <v>4404</v>
      </c>
      <c r="S118" s="35" t="s">
        <v>321</v>
      </c>
      <c r="T118" s="35">
        <v>2</v>
      </c>
      <c r="U118" s="35" t="s">
        <v>4195</v>
      </c>
      <c r="V118" s="35">
        <v>19</v>
      </c>
      <c r="W118" s="35" t="s">
        <v>295</v>
      </c>
      <c r="X118" s="35" t="s">
        <v>232</v>
      </c>
      <c r="Y118" s="35" t="s">
        <v>235</v>
      </c>
      <c r="Z118" s="35" t="s">
        <v>232</v>
      </c>
      <c r="AA118" s="35" t="s">
        <v>3953</v>
      </c>
      <c r="AB118" s="35" t="s">
        <v>4094</v>
      </c>
      <c r="AC118" s="35" t="s">
        <v>238</v>
      </c>
      <c r="AD118" s="35" t="s">
        <v>4163</v>
      </c>
      <c r="AE118" s="35" t="s">
        <v>3792</v>
      </c>
      <c r="AF118" s="35" t="s">
        <v>297</v>
      </c>
      <c r="AG118" s="35" t="s">
        <v>232</v>
      </c>
    </row>
    <row r="119" spans="1:33" ht="19.5" customHeight="1" x14ac:dyDescent="0.25">
      <c r="A119" s="64" t="s">
        <v>71</v>
      </c>
      <c r="B119" s="28" t="s">
        <v>72</v>
      </c>
      <c r="C119" s="28" t="s">
        <v>252</v>
      </c>
      <c r="D119" s="21" t="s">
        <v>3782</v>
      </c>
      <c r="E119" s="181" t="s">
        <v>3887</v>
      </c>
      <c r="F119" s="181" t="s">
        <v>4449</v>
      </c>
      <c r="G119" s="181" t="s">
        <v>3887</v>
      </c>
      <c r="H119" s="240" t="s">
        <v>4450</v>
      </c>
      <c r="I119" s="181" t="s">
        <v>186</v>
      </c>
      <c r="J119" s="182">
        <v>46309.32</v>
      </c>
      <c r="K119" s="182">
        <v>44920.040399999998</v>
      </c>
      <c r="L119" s="50">
        <v>0.03</v>
      </c>
      <c r="M119" s="44" t="s">
        <v>199</v>
      </c>
      <c r="N119" s="35" t="s">
        <v>3762</v>
      </c>
      <c r="O119" s="35" t="s">
        <v>3763</v>
      </c>
      <c r="P119" s="35" t="s">
        <v>229</v>
      </c>
      <c r="Q119" s="35" t="s">
        <v>4403</v>
      </c>
      <c r="R119" s="35" t="s">
        <v>4404</v>
      </c>
      <c r="S119" s="35" t="s">
        <v>321</v>
      </c>
      <c r="T119" s="35">
        <v>2</v>
      </c>
      <c r="U119" s="35" t="s">
        <v>1479</v>
      </c>
      <c r="V119" s="35">
        <v>19</v>
      </c>
      <c r="W119" s="35" t="s">
        <v>295</v>
      </c>
      <c r="X119" s="35" t="s">
        <v>232</v>
      </c>
      <c r="Y119" s="35" t="s">
        <v>235</v>
      </c>
      <c r="Z119" s="35" t="s">
        <v>232</v>
      </c>
      <c r="AA119" s="35" t="s">
        <v>3953</v>
      </c>
      <c r="AB119" s="35" t="s">
        <v>4094</v>
      </c>
      <c r="AC119" s="35" t="s">
        <v>238</v>
      </c>
      <c r="AD119" s="35" t="s">
        <v>4163</v>
      </c>
      <c r="AE119" s="35" t="s">
        <v>3792</v>
      </c>
      <c r="AF119" s="35" t="s">
        <v>297</v>
      </c>
      <c r="AG119" s="35" t="s">
        <v>232</v>
      </c>
    </row>
    <row r="120" spans="1:33" ht="19.5" customHeight="1" x14ac:dyDescent="0.25">
      <c r="A120" s="64" t="s">
        <v>71</v>
      </c>
      <c r="B120" s="28" t="s">
        <v>72</v>
      </c>
      <c r="C120" s="28" t="s">
        <v>252</v>
      </c>
      <c r="D120" s="21" t="s">
        <v>3782</v>
      </c>
      <c r="E120" s="181" t="s">
        <v>4451</v>
      </c>
      <c r="F120" s="181" t="s">
        <v>4452</v>
      </c>
      <c r="G120" s="181" t="s">
        <v>4451</v>
      </c>
      <c r="H120" s="240" t="s">
        <v>4453</v>
      </c>
      <c r="I120" s="181" t="s">
        <v>186</v>
      </c>
      <c r="J120" s="182">
        <v>48639.6</v>
      </c>
      <c r="K120" s="182">
        <v>47180.411999999997</v>
      </c>
      <c r="L120" s="50">
        <v>0.03</v>
      </c>
      <c r="M120" s="44" t="s">
        <v>199</v>
      </c>
      <c r="N120" s="35" t="s">
        <v>3762</v>
      </c>
      <c r="O120" s="35" t="s">
        <v>3763</v>
      </c>
      <c r="P120" s="35" t="s">
        <v>229</v>
      </c>
      <c r="Q120" s="35" t="s">
        <v>4403</v>
      </c>
      <c r="R120" s="35" t="s">
        <v>4404</v>
      </c>
      <c r="S120" s="35" t="s">
        <v>321</v>
      </c>
      <c r="T120" s="35">
        <v>2</v>
      </c>
      <c r="U120" s="35" t="s">
        <v>1479</v>
      </c>
      <c r="V120" s="35">
        <v>15</v>
      </c>
      <c r="W120" s="35" t="s">
        <v>295</v>
      </c>
      <c r="X120" s="35" t="s">
        <v>232</v>
      </c>
      <c r="Y120" s="35" t="s">
        <v>235</v>
      </c>
      <c r="Z120" s="35" t="s">
        <v>232</v>
      </c>
      <c r="AA120" s="35" t="s">
        <v>3953</v>
      </c>
      <c r="AB120" s="35" t="s">
        <v>4094</v>
      </c>
      <c r="AC120" s="35" t="s">
        <v>238</v>
      </c>
      <c r="AD120" s="35" t="s">
        <v>4163</v>
      </c>
      <c r="AE120" s="35" t="s">
        <v>3792</v>
      </c>
      <c r="AF120" s="35" t="s">
        <v>297</v>
      </c>
      <c r="AG120" s="35" t="s">
        <v>232</v>
      </c>
    </row>
    <row r="121" spans="1:33" ht="19.5" customHeight="1" x14ac:dyDescent="0.25">
      <c r="A121" s="64" t="s">
        <v>71</v>
      </c>
      <c r="B121" s="28" t="s">
        <v>72</v>
      </c>
      <c r="C121" s="28" t="s">
        <v>252</v>
      </c>
      <c r="D121" s="21" t="s">
        <v>3782</v>
      </c>
      <c r="E121" s="181" t="s">
        <v>4454</v>
      </c>
      <c r="F121" s="181" t="s">
        <v>4455</v>
      </c>
      <c r="G121" s="181" t="s">
        <v>4454</v>
      </c>
      <c r="H121" s="240" t="s">
        <v>4456</v>
      </c>
      <c r="I121" s="181" t="s">
        <v>186</v>
      </c>
      <c r="J121" s="182">
        <v>53503.56</v>
      </c>
      <c r="K121" s="182">
        <v>51898.453200000004</v>
      </c>
      <c r="L121" s="50">
        <v>0.03</v>
      </c>
      <c r="M121" s="44" t="s">
        <v>199</v>
      </c>
      <c r="N121" s="35" t="s">
        <v>3762</v>
      </c>
      <c r="O121" s="35" t="s">
        <v>3763</v>
      </c>
      <c r="P121" s="35" t="s">
        <v>229</v>
      </c>
      <c r="Q121" s="35" t="s">
        <v>4403</v>
      </c>
      <c r="R121" s="35" t="s">
        <v>4404</v>
      </c>
      <c r="S121" s="35" t="s">
        <v>321</v>
      </c>
      <c r="T121" s="35">
        <v>2</v>
      </c>
      <c r="U121" s="35" t="s">
        <v>1479</v>
      </c>
      <c r="V121" s="35">
        <v>15</v>
      </c>
      <c r="W121" s="35" t="s">
        <v>295</v>
      </c>
      <c r="X121" s="35" t="s">
        <v>232</v>
      </c>
      <c r="Y121" s="35" t="s">
        <v>235</v>
      </c>
      <c r="Z121" s="35" t="s">
        <v>232</v>
      </c>
      <c r="AA121" s="35" t="s">
        <v>3953</v>
      </c>
      <c r="AB121" s="35" t="s">
        <v>4094</v>
      </c>
      <c r="AC121" s="35" t="s">
        <v>238</v>
      </c>
      <c r="AD121" s="35" t="s">
        <v>4163</v>
      </c>
      <c r="AE121" s="35" t="s">
        <v>3792</v>
      </c>
      <c r="AF121" s="35" t="s">
        <v>297</v>
      </c>
      <c r="AG121" s="35" t="s">
        <v>232</v>
      </c>
    </row>
    <row r="122" spans="1:33" ht="19.5" customHeight="1" x14ac:dyDescent="0.25">
      <c r="A122" s="64" t="s">
        <v>71</v>
      </c>
      <c r="B122" s="28" t="s">
        <v>72</v>
      </c>
      <c r="C122" s="28" t="s">
        <v>252</v>
      </c>
      <c r="D122" s="21" t="s">
        <v>3782</v>
      </c>
      <c r="E122" s="181" t="s">
        <v>3897</v>
      </c>
      <c r="F122" s="181" t="s">
        <v>4457</v>
      </c>
      <c r="G122" s="181" t="s">
        <v>3897</v>
      </c>
      <c r="H122" s="240" t="s">
        <v>4458</v>
      </c>
      <c r="I122" s="181" t="s">
        <v>186</v>
      </c>
      <c r="J122" s="182">
        <v>50940.25</v>
      </c>
      <c r="K122" s="182">
        <v>49412.042500000003</v>
      </c>
      <c r="L122" s="50">
        <v>0.03</v>
      </c>
      <c r="M122" s="44" t="s">
        <v>199</v>
      </c>
      <c r="N122" s="35" t="s">
        <v>3762</v>
      </c>
      <c r="O122" s="35" t="s">
        <v>3763</v>
      </c>
      <c r="P122" s="35" t="s">
        <v>229</v>
      </c>
      <c r="Q122" s="35" t="s">
        <v>4403</v>
      </c>
      <c r="R122" s="35" t="s">
        <v>4404</v>
      </c>
      <c r="S122" s="35" t="s">
        <v>321</v>
      </c>
      <c r="T122" s="35">
        <v>2</v>
      </c>
      <c r="U122" s="35" t="s">
        <v>1479</v>
      </c>
      <c r="V122" s="35">
        <v>19</v>
      </c>
      <c r="W122" s="35" t="s">
        <v>295</v>
      </c>
      <c r="X122" s="35" t="s">
        <v>232</v>
      </c>
      <c r="Y122" s="35" t="s">
        <v>235</v>
      </c>
      <c r="Z122" s="35" t="s">
        <v>232</v>
      </c>
      <c r="AA122" s="35" t="s">
        <v>3953</v>
      </c>
      <c r="AB122" s="35" t="s">
        <v>4094</v>
      </c>
      <c r="AC122" s="35" t="s">
        <v>238</v>
      </c>
      <c r="AD122" s="35" t="s">
        <v>4163</v>
      </c>
      <c r="AE122" s="35" t="s">
        <v>3792</v>
      </c>
      <c r="AF122" s="35" t="s">
        <v>297</v>
      </c>
      <c r="AG122" s="35" t="s">
        <v>232</v>
      </c>
    </row>
    <row r="123" spans="1:33" ht="19.5" customHeight="1" x14ac:dyDescent="0.25">
      <c r="A123" s="64" t="s">
        <v>71</v>
      </c>
      <c r="B123" s="28" t="s">
        <v>72</v>
      </c>
      <c r="C123" s="28" t="s">
        <v>252</v>
      </c>
      <c r="D123" s="21" t="s">
        <v>3782</v>
      </c>
      <c r="E123" s="181" t="s">
        <v>4459</v>
      </c>
      <c r="F123" s="181" t="s">
        <v>4460</v>
      </c>
      <c r="G123" s="181" t="s">
        <v>4459</v>
      </c>
      <c r="H123" s="240" t="s">
        <v>4461</v>
      </c>
      <c r="I123" s="181" t="s">
        <v>186</v>
      </c>
      <c r="J123" s="182">
        <v>46309.32</v>
      </c>
      <c r="K123" s="182">
        <v>44920.040399999998</v>
      </c>
      <c r="L123" s="50">
        <v>0.03</v>
      </c>
      <c r="M123" s="44" t="s">
        <v>199</v>
      </c>
      <c r="N123" s="35" t="s">
        <v>3762</v>
      </c>
      <c r="O123" s="35" t="s">
        <v>3763</v>
      </c>
      <c r="P123" s="35" t="s">
        <v>229</v>
      </c>
      <c r="Q123" s="35" t="s">
        <v>4403</v>
      </c>
      <c r="R123" s="35" t="s">
        <v>4404</v>
      </c>
      <c r="S123" s="35" t="s">
        <v>321</v>
      </c>
      <c r="T123" s="35">
        <v>2</v>
      </c>
      <c r="U123" s="35" t="s">
        <v>1479</v>
      </c>
      <c r="V123" s="35">
        <v>19</v>
      </c>
      <c r="W123" s="35" t="s">
        <v>295</v>
      </c>
      <c r="X123" s="35" t="s">
        <v>232</v>
      </c>
      <c r="Y123" s="35" t="s">
        <v>235</v>
      </c>
      <c r="Z123" s="35" t="s">
        <v>232</v>
      </c>
      <c r="AA123" s="35" t="s">
        <v>3953</v>
      </c>
      <c r="AB123" s="35" t="s">
        <v>4094</v>
      </c>
      <c r="AC123" s="35" t="s">
        <v>238</v>
      </c>
      <c r="AD123" s="35" t="s">
        <v>4163</v>
      </c>
      <c r="AE123" s="35" t="s">
        <v>3792</v>
      </c>
      <c r="AF123" s="35" t="s">
        <v>297</v>
      </c>
      <c r="AG123" s="35" t="s">
        <v>232</v>
      </c>
    </row>
    <row r="124" spans="1:33" ht="19.5" customHeight="1" x14ac:dyDescent="0.25">
      <c r="A124" s="64" t="s">
        <v>71</v>
      </c>
      <c r="B124" s="28" t="s">
        <v>72</v>
      </c>
      <c r="C124" s="28" t="s">
        <v>252</v>
      </c>
      <c r="D124" s="21" t="s">
        <v>3782</v>
      </c>
      <c r="E124" s="181" t="s">
        <v>4462</v>
      </c>
      <c r="F124" s="181" t="s">
        <v>4463</v>
      </c>
      <c r="G124" s="181" t="s">
        <v>4462</v>
      </c>
      <c r="H124" s="240" t="s">
        <v>4464</v>
      </c>
      <c r="I124" s="181" t="s">
        <v>186</v>
      </c>
      <c r="J124" s="182">
        <v>28634.76</v>
      </c>
      <c r="K124" s="182">
        <v>27775.717199999999</v>
      </c>
      <c r="L124" s="50">
        <v>0.03</v>
      </c>
      <c r="M124" s="44" t="s">
        <v>199</v>
      </c>
      <c r="N124" s="35" t="s">
        <v>3762</v>
      </c>
      <c r="O124" s="35" t="s">
        <v>3763</v>
      </c>
      <c r="P124" s="35" t="s">
        <v>229</v>
      </c>
      <c r="Q124" s="35" t="s">
        <v>4249</v>
      </c>
      <c r="R124" s="35" t="s">
        <v>4179</v>
      </c>
      <c r="S124" s="35" t="s">
        <v>321</v>
      </c>
      <c r="T124" s="35">
        <v>2</v>
      </c>
      <c r="U124" s="35" t="s">
        <v>1479</v>
      </c>
      <c r="V124" s="35">
        <v>25</v>
      </c>
      <c r="W124" s="35" t="s">
        <v>363</v>
      </c>
      <c r="X124" s="35" t="s">
        <v>232</v>
      </c>
      <c r="Y124" s="35" t="s">
        <v>235</v>
      </c>
      <c r="Z124" s="35" t="s">
        <v>232</v>
      </c>
      <c r="AA124" s="35" t="s">
        <v>3953</v>
      </c>
      <c r="AB124" s="35" t="s">
        <v>4094</v>
      </c>
      <c r="AC124" s="35" t="s">
        <v>4293</v>
      </c>
      <c r="AD124" s="35" t="s">
        <v>4163</v>
      </c>
      <c r="AE124" s="35" t="s">
        <v>3792</v>
      </c>
      <c r="AF124" s="35" t="s">
        <v>363</v>
      </c>
      <c r="AG124" s="35" t="s">
        <v>232</v>
      </c>
    </row>
    <row r="125" spans="1:33" ht="216.75" customHeight="1" x14ac:dyDescent="0.25">
      <c r="A125" s="64" t="s">
        <v>71</v>
      </c>
      <c r="B125" s="28" t="s">
        <v>72</v>
      </c>
      <c r="C125" s="28" t="s">
        <v>252</v>
      </c>
      <c r="D125" s="21" t="s">
        <v>3782</v>
      </c>
      <c r="E125" s="181" t="s">
        <v>4465</v>
      </c>
      <c r="F125" s="181" t="s">
        <v>4466</v>
      </c>
      <c r="G125" s="181" t="s">
        <v>4465</v>
      </c>
      <c r="H125" s="240" t="s">
        <v>4467</v>
      </c>
      <c r="I125" s="181" t="s">
        <v>186</v>
      </c>
      <c r="J125" s="182">
        <v>28634.76</v>
      </c>
      <c r="K125" s="182">
        <v>27775.717199999999</v>
      </c>
      <c r="L125" s="50">
        <v>0.03</v>
      </c>
      <c r="M125" s="44" t="s">
        <v>199</v>
      </c>
      <c r="N125" s="35" t="s">
        <v>3762</v>
      </c>
      <c r="O125" s="35" t="s">
        <v>3763</v>
      </c>
      <c r="P125" s="35" t="s">
        <v>229</v>
      </c>
      <c r="Q125" s="35" t="s">
        <v>4249</v>
      </c>
      <c r="R125" s="35" t="s">
        <v>4179</v>
      </c>
      <c r="S125" s="35" t="s">
        <v>321</v>
      </c>
      <c r="T125" s="35">
        <v>2</v>
      </c>
      <c r="U125" s="35" t="s">
        <v>1479</v>
      </c>
      <c r="V125" s="35">
        <v>25</v>
      </c>
      <c r="W125" s="35" t="s">
        <v>363</v>
      </c>
      <c r="X125" s="35" t="s">
        <v>232</v>
      </c>
      <c r="Y125" s="35" t="s">
        <v>235</v>
      </c>
      <c r="Z125" s="35" t="s">
        <v>232</v>
      </c>
      <c r="AA125" s="35" t="s">
        <v>3953</v>
      </c>
      <c r="AB125" s="35" t="s">
        <v>4094</v>
      </c>
      <c r="AC125" s="35" t="s">
        <v>4293</v>
      </c>
      <c r="AD125" s="35" t="s">
        <v>4163</v>
      </c>
      <c r="AE125" s="35" t="s">
        <v>3792</v>
      </c>
      <c r="AF125" s="35" t="s">
        <v>363</v>
      </c>
      <c r="AG125" s="35" t="s">
        <v>232</v>
      </c>
    </row>
    <row r="126" spans="1:33" ht="19.5" customHeight="1" x14ac:dyDescent="0.25">
      <c r="A126" s="64" t="s">
        <v>71</v>
      </c>
      <c r="B126" s="28" t="s">
        <v>72</v>
      </c>
      <c r="C126" s="28" t="s">
        <v>252</v>
      </c>
      <c r="D126" s="21" t="s">
        <v>3782</v>
      </c>
      <c r="E126" s="181" t="s">
        <v>4468</v>
      </c>
      <c r="F126" s="181" t="s">
        <v>4469</v>
      </c>
      <c r="G126" s="181" t="s">
        <v>4468</v>
      </c>
      <c r="H126" s="240" t="s">
        <v>4470</v>
      </c>
      <c r="I126" s="181" t="s">
        <v>186</v>
      </c>
      <c r="J126" s="182">
        <v>39002.519999999997</v>
      </c>
      <c r="K126" s="182">
        <v>37832.4444</v>
      </c>
      <c r="L126" s="50">
        <v>0.03</v>
      </c>
      <c r="M126" s="44" t="s">
        <v>199</v>
      </c>
      <c r="N126" s="35" t="s">
        <v>3762</v>
      </c>
      <c r="O126" s="35" t="s">
        <v>3763</v>
      </c>
      <c r="P126" s="35" t="s">
        <v>229</v>
      </c>
      <c r="Q126" s="35" t="s">
        <v>4183</v>
      </c>
      <c r="R126" s="35" t="s">
        <v>4179</v>
      </c>
      <c r="S126" s="35" t="s">
        <v>321</v>
      </c>
      <c r="T126" s="35">
        <v>2</v>
      </c>
      <c r="U126" s="35" t="s">
        <v>1479</v>
      </c>
      <c r="V126" s="35">
        <v>25</v>
      </c>
      <c r="W126" s="35" t="s">
        <v>363</v>
      </c>
      <c r="X126" s="35" t="s">
        <v>232</v>
      </c>
      <c r="Y126" s="35" t="s">
        <v>235</v>
      </c>
      <c r="Z126" s="35" t="s">
        <v>232</v>
      </c>
      <c r="AA126" s="35" t="s">
        <v>3953</v>
      </c>
      <c r="AB126" s="35" t="s">
        <v>4094</v>
      </c>
      <c r="AC126" s="35" t="s">
        <v>4293</v>
      </c>
      <c r="AD126" s="35" t="s">
        <v>4163</v>
      </c>
      <c r="AE126" s="35" t="s">
        <v>3792</v>
      </c>
      <c r="AF126" s="35" t="s">
        <v>363</v>
      </c>
      <c r="AG126" s="35" t="s">
        <v>232</v>
      </c>
    </row>
    <row r="127" spans="1:33" ht="19.5" customHeight="1" x14ac:dyDescent="0.25">
      <c r="A127" s="64" t="s">
        <v>71</v>
      </c>
      <c r="B127" s="28" t="s">
        <v>72</v>
      </c>
      <c r="C127" s="28" t="s">
        <v>252</v>
      </c>
      <c r="D127" s="21" t="s">
        <v>3782</v>
      </c>
      <c r="E127" s="181" t="s">
        <v>4471</v>
      </c>
      <c r="F127" s="181" t="s">
        <v>4472</v>
      </c>
      <c r="G127" s="181" t="s">
        <v>4471</v>
      </c>
      <c r="H127" s="240" t="s">
        <v>4473</v>
      </c>
      <c r="I127" s="181" t="s">
        <v>186</v>
      </c>
      <c r="J127" s="182">
        <v>39002.519999999997</v>
      </c>
      <c r="K127" s="182">
        <v>37832.4444</v>
      </c>
      <c r="L127" s="50">
        <v>0.03</v>
      </c>
      <c r="M127" s="44" t="s">
        <v>199</v>
      </c>
      <c r="N127" s="35" t="s">
        <v>3762</v>
      </c>
      <c r="O127" s="35" t="s">
        <v>3763</v>
      </c>
      <c r="P127" s="35" t="s">
        <v>229</v>
      </c>
      <c r="Q127" s="35" t="s">
        <v>4183</v>
      </c>
      <c r="R127" s="35" t="s">
        <v>4179</v>
      </c>
      <c r="S127" s="35" t="s">
        <v>321</v>
      </c>
      <c r="T127" s="35">
        <v>2</v>
      </c>
      <c r="U127" s="35" t="s">
        <v>1479</v>
      </c>
      <c r="V127" s="35">
        <v>25</v>
      </c>
      <c r="W127" s="35" t="s">
        <v>363</v>
      </c>
      <c r="X127" s="35" t="s">
        <v>232</v>
      </c>
      <c r="Y127" s="35" t="s">
        <v>235</v>
      </c>
      <c r="Z127" s="35" t="s">
        <v>232</v>
      </c>
      <c r="AA127" s="35" t="s">
        <v>3953</v>
      </c>
      <c r="AB127" s="35" t="s">
        <v>4094</v>
      </c>
      <c r="AC127" s="35" t="s">
        <v>4293</v>
      </c>
      <c r="AD127" s="35" t="s">
        <v>4163</v>
      </c>
      <c r="AE127" s="35" t="s">
        <v>3792</v>
      </c>
      <c r="AF127" s="35" t="s">
        <v>363</v>
      </c>
      <c r="AG127" s="35" t="s">
        <v>232</v>
      </c>
    </row>
    <row r="128" spans="1:33" ht="19.5" customHeight="1" x14ac:dyDescent="0.25">
      <c r="A128" s="64" t="s">
        <v>71</v>
      </c>
      <c r="B128" s="28" t="s">
        <v>72</v>
      </c>
      <c r="C128" s="28" t="s">
        <v>252</v>
      </c>
      <c r="D128" s="21" t="s">
        <v>3782</v>
      </c>
      <c r="E128" s="181" t="s">
        <v>4474</v>
      </c>
      <c r="F128" s="181" t="s">
        <v>4475</v>
      </c>
      <c r="G128" s="181" t="s">
        <v>4474</v>
      </c>
      <c r="H128" s="229" t="s">
        <v>4476</v>
      </c>
      <c r="I128" s="181" t="s">
        <v>186</v>
      </c>
      <c r="J128" s="182">
        <v>46309.32</v>
      </c>
      <c r="K128" s="182">
        <v>44920.040399999998</v>
      </c>
      <c r="L128" s="50">
        <v>0.03</v>
      </c>
      <c r="M128" s="44" t="s">
        <v>199</v>
      </c>
      <c r="N128" s="35" t="s">
        <v>3762</v>
      </c>
      <c r="O128" s="35" t="s">
        <v>3763</v>
      </c>
      <c r="P128" s="35" t="s">
        <v>229</v>
      </c>
      <c r="Q128" s="35" t="s">
        <v>4403</v>
      </c>
      <c r="R128" s="35" t="s">
        <v>4404</v>
      </c>
      <c r="S128" s="35" t="s">
        <v>321</v>
      </c>
      <c r="T128" s="35">
        <v>2</v>
      </c>
      <c r="U128" s="35" t="s">
        <v>4477</v>
      </c>
      <c r="V128" s="35">
        <v>15</v>
      </c>
      <c r="W128" s="35" t="s">
        <v>295</v>
      </c>
      <c r="X128" s="35" t="s">
        <v>232</v>
      </c>
      <c r="Y128" s="35" t="s">
        <v>235</v>
      </c>
      <c r="Z128" s="35" t="s">
        <v>232</v>
      </c>
      <c r="AA128" s="35" t="s">
        <v>3953</v>
      </c>
      <c r="AB128" s="35" t="s">
        <v>4094</v>
      </c>
      <c r="AC128" s="35" t="s">
        <v>238</v>
      </c>
      <c r="AD128" s="35" t="s">
        <v>4163</v>
      </c>
      <c r="AE128" s="35" t="s">
        <v>3792</v>
      </c>
      <c r="AF128" s="35" t="s">
        <v>297</v>
      </c>
      <c r="AG128" s="35" t="s">
        <v>232</v>
      </c>
    </row>
    <row r="129" spans="1:33" ht="19.5" customHeight="1" x14ac:dyDescent="0.25">
      <c r="A129" s="64" t="s">
        <v>71</v>
      </c>
      <c r="B129" s="28" t="s">
        <v>72</v>
      </c>
      <c r="C129" s="28" t="s">
        <v>252</v>
      </c>
      <c r="D129" s="21" t="s">
        <v>3782</v>
      </c>
      <c r="E129" s="181" t="s">
        <v>1353</v>
      </c>
      <c r="F129" s="181" t="s">
        <v>4478</v>
      </c>
      <c r="G129" s="181" t="s">
        <v>1353</v>
      </c>
      <c r="H129" s="229" t="s">
        <v>1961</v>
      </c>
      <c r="I129" s="181" t="s">
        <v>186</v>
      </c>
      <c r="J129" s="182">
        <v>9874.06</v>
      </c>
      <c r="K129" s="182">
        <v>9577.8382000000001</v>
      </c>
      <c r="L129" s="50">
        <v>0.03</v>
      </c>
      <c r="M129" s="44" t="s">
        <v>199</v>
      </c>
      <c r="N129" s="35" t="s">
        <v>3762</v>
      </c>
      <c r="O129" s="35" t="s">
        <v>3763</v>
      </c>
      <c r="P129" s="35" t="s">
        <v>229</v>
      </c>
      <c r="Q129" s="35" t="s">
        <v>3908</v>
      </c>
      <c r="R129" s="35" t="s">
        <v>199</v>
      </c>
      <c r="S129" s="35" t="s">
        <v>321</v>
      </c>
      <c r="T129" s="35" t="s">
        <v>199</v>
      </c>
      <c r="U129" s="35" t="s">
        <v>199</v>
      </c>
      <c r="V129" s="35" t="s">
        <v>199</v>
      </c>
      <c r="W129" s="35" t="s">
        <v>199</v>
      </c>
      <c r="X129" s="35" t="s">
        <v>199</v>
      </c>
      <c r="Y129" s="35" t="s">
        <v>199</v>
      </c>
      <c r="Z129" s="35" t="s">
        <v>199</v>
      </c>
      <c r="AA129" s="35" t="s">
        <v>199</v>
      </c>
      <c r="AB129" s="35" t="s">
        <v>199</v>
      </c>
      <c r="AC129" s="35" t="s">
        <v>199</v>
      </c>
      <c r="AD129" s="35" t="s">
        <v>4163</v>
      </c>
      <c r="AE129" s="35" t="s">
        <v>3792</v>
      </c>
      <c r="AF129" s="35" t="s">
        <v>199</v>
      </c>
      <c r="AG129" s="35" t="s">
        <v>199</v>
      </c>
    </row>
    <row r="130" spans="1:33" ht="19.5" customHeight="1" x14ac:dyDescent="0.25">
      <c r="A130" s="64" t="s">
        <v>71</v>
      </c>
      <c r="B130" s="28" t="s">
        <v>72</v>
      </c>
      <c r="C130" s="28" t="s">
        <v>252</v>
      </c>
      <c r="D130" s="21" t="s">
        <v>3782</v>
      </c>
      <c r="E130" s="181" t="s">
        <v>1953</v>
      </c>
      <c r="F130" s="181" t="s">
        <v>4479</v>
      </c>
      <c r="G130" s="181" t="s">
        <v>1953</v>
      </c>
      <c r="H130" s="229" t="s">
        <v>1955</v>
      </c>
      <c r="I130" s="181" t="s">
        <v>186</v>
      </c>
      <c r="J130" s="182">
        <v>10861.46</v>
      </c>
      <c r="K130" s="182">
        <v>10535.6162</v>
      </c>
      <c r="L130" s="50">
        <v>0.03</v>
      </c>
      <c r="M130" s="44" t="s">
        <v>199</v>
      </c>
      <c r="N130" s="35" t="s">
        <v>3762</v>
      </c>
      <c r="O130" s="35" t="s">
        <v>3763</v>
      </c>
      <c r="P130" s="35" t="s">
        <v>229</v>
      </c>
      <c r="Q130" s="35" t="s">
        <v>3908</v>
      </c>
      <c r="R130" s="35" t="s">
        <v>199</v>
      </c>
      <c r="S130" s="35" t="s">
        <v>321</v>
      </c>
      <c r="T130" s="35" t="s">
        <v>199</v>
      </c>
      <c r="U130" s="35" t="s">
        <v>199</v>
      </c>
      <c r="V130" s="35" t="s">
        <v>199</v>
      </c>
      <c r="W130" s="35" t="s">
        <v>199</v>
      </c>
      <c r="X130" s="35" t="s">
        <v>199</v>
      </c>
      <c r="Y130" s="35" t="s">
        <v>199</v>
      </c>
      <c r="Z130" s="35" t="s">
        <v>199</v>
      </c>
      <c r="AA130" s="35" t="s">
        <v>199</v>
      </c>
      <c r="AB130" s="35" t="s">
        <v>199</v>
      </c>
      <c r="AC130" s="35" t="s">
        <v>199</v>
      </c>
      <c r="AD130" s="35" t="s">
        <v>4163</v>
      </c>
      <c r="AE130" s="35" t="s">
        <v>3792</v>
      </c>
      <c r="AF130" s="35" t="s">
        <v>199</v>
      </c>
      <c r="AG130" s="35" t="s">
        <v>199</v>
      </c>
    </row>
    <row r="131" spans="1:33" ht="19.5" customHeight="1" x14ac:dyDescent="0.25">
      <c r="A131" s="64" t="s">
        <v>71</v>
      </c>
      <c r="B131" s="28" t="s">
        <v>72</v>
      </c>
      <c r="C131" s="28" t="s">
        <v>252</v>
      </c>
      <c r="D131" s="21" t="s">
        <v>3782</v>
      </c>
      <c r="E131" s="181" t="s">
        <v>1957</v>
      </c>
      <c r="F131" s="181" t="s">
        <v>4480</v>
      </c>
      <c r="G131" s="181" t="s">
        <v>1957</v>
      </c>
      <c r="H131" s="229" t="s">
        <v>1958</v>
      </c>
      <c r="I131" s="181" t="s">
        <v>186</v>
      </c>
      <c r="J131" s="182">
        <v>11355.16</v>
      </c>
      <c r="K131" s="182">
        <v>11014.5052</v>
      </c>
      <c r="L131" s="50">
        <v>0.03</v>
      </c>
      <c r="M131" s="44" t="s">
        <v>199</v>
      </c>
      <c r="N131" s="35" t="s">
        <v>3762</v>
      </c>
      <c r="O131" s="35" t="s">
        <v>3763</v>
      </c>
      <c r="P131" s="35" t="s">
        <v>229</v>
      </c>
      <c r="Q131" s="35" t="s">
        <v>3908</v>
      </c>
      <c r="R131" s="35" t="s">
        <v>199</v>
      </c>
      <c r="S131" s="35" t="s">
        <v>321</v>
      </c>
      <c r="T131" s="35" t="s">
        <v>199</v>
      </c>
      <c r="U131" s="35" t="s">
        <v>199</v>
      </c>
      <c r="V131" s="35" t="s">
        <v>199</v>
      </c>
      <c r="W131" s="35" t="s">
        <v>199</v>
      </c>
      <c r="X131" s="35" t="s">
        <v>199</v>
      </c>
      <c r="Y131" s="35" t="s">
        <v>199</v>
      </c>
      <c r="Z131" s="35" t="s">
        <v>199</v>
      </c>
      <c r="AA131" s="35" t="s">
        <v>199</v>
      </c>
      <c r="AB131" s="36" t="s">
        <v>199</v>
      </c>
      <c r="AC131" s="35" t="s">
        <v>199</v>
      </c>
      <c r="AD131" s="35" t="s">
        <v>4163</v>
      </c>
      <c r="AE131" s="35" t="s">
        <v>3792</v>
      </c>
      <c r="AF131" s="35" t="s">
        <v>199</v>
      </c>
      <c r="AG131" s="35" t="s">
        <v>199</v>
      </c>
    </row>
    <row r="132" spans="1:33" ht="19.5" customHeight="1" x14ac:dyDescent="0.25">
      <c r="A132" s="64" t="s">
        <v>71</v>
      </c>
      <c r="B132" s="28" t="s">
        <v>72</v>
      </c>
      <c r="C132" s="28" t="s">
        <v>252</v>
      </c>
      <c r="D132" s="21" t="s">
        <v>3782</v>
      </c>
      <c r="E132" s="181" t="s">
        <v>4481</v>
      </c>
      <c r="F132" s="181" t="s">
        <v>4482</v>
      </c>
      <c r="G132" s="181" t="s">
        <v>4481</v>
      </c>
      <c r="H132" s="240" t="s">
        <v>4483</v>
      </c>
      <c r="I132" s="181" t="s">
        <v>186</v>
      </c>
      <c r="J132" s="182">
        <v>34559.19</v>
      </c>
      <c r="K132" s="182">
        <v>33522.414299999997</v>
      </c>
      <c r="L132" s="50">
        <v>0.03</v>
      </c>
      <c r="M132" s="44" t="s">
        <v>199</v>
      </c>
      <c r="N132" s="35" t="s">
        <v>3762</v>
      </c>
      <c r="O132" s="35" t="s">
        <v>3763</v>
      </c>
      <c r="P132" s="35" t="s">
        <v>229</v>
      </c>
      <c r="Q132" s="35" t="s">
        <v>4403</v>
      </c>
      <c r="R132" s="35" t="s">
        <v>4404</v>
      </c>
      <c r="S132" s="35" t="s">
        <v>321</v>
      </c>
      <c r="T132" s="35">
        <v>1</v>
      </c>
      <c r="U132" s="35" t="s">
        <v>4484</v>
      </c>
      <c r="V132" s="35" t="s">
        <v>199</v>
      </c>
      <c r="W132" s="35" t="s">
        <v>363</v>
      </c>
      <c r="X132" s="35" t="s">
        <v>232</v>
      </c>
      <c r="Y132" s="35" t="s">
        <v>235</v>
      </c>
      <c r="Z132" s="35" t="s">
        <v>232</v>
      </c>
      <c r="AA132" s="35" t="s">
        <v>3953</v>
      </c>
      <c r="AB132" s="36" t="s">
        <v>4094</v>
      </c>
      <c r="AC132" s="35" t="s">
        <v>4485</v>
      </c>
      <c r="AD132" s="35" t="s">
        <v>4163</v>
      </c>
      <c r="AE132" s="35" t="s">
        <v>3792</v>
      </c>
      <c r="AF132" s="35" t="s">
        <v>363</v>
      </c>
      <c r="AG132" s="35" t="s">
        <v>232</v>
      </c>
    </row>
    <row r="133" spans="1:33" ht="19.5" customHeight="1" x14ac:dyDescent="0.25">
      <c r="A133" s="64" t="s">
        <v>71</v>
      </c>
      <c r="B133" s="28" t="s">
        <v>72</v>
      </c>
      <c r="C133" s="28" t="s">
        <v>252</v>
      </c>
      <c r="D133" s="21" t="s">
        <v>3782</v>
      </c>
      <c r="E133" s="181" t="s">
        <v>4486</v>
      </c>
      <c r="F133" s="181" t="s">
        <v>4487</v>
      </c>
      <c r="G133" s="181" t="s">
        <v>4486</v>
      </c>
      <c r="H133" s="240" t="s">
        <v>4488</v>
      </c>
      <c r="I133" s="181" t="s">
        <v>186</v>
      </c>
      <c r="J133" s="182">
        <v>34559.19</v>
      </c>
      <c r="K133" s="182">
        <v>33522.414299999997</v>
      </c>
      <c r="L133" s="50">
        <v>0.03</v>
      </c>
      <c r="M133" s="44" t="s">
        <v>199</v>
      </c>
      <c r="N133" s="35" t="s">
        <v>3762</v>
      </c>
      <c r="O133" s="35" t="s">
        <v>3763</v>
      </c>
      <c r="P133" s="35" t="s">
        <v>229</v>
      </c>
      <c r="Q133" s="35" t="s">
        <v>4403</v>
      </c>
      <c r="R133" s="35" t="s">
        <v>4404</v>
      </c>
      <c r="S133" s="35" t="s">
        <v>321</v>
      </c>
      <c r="T133" s="35">
        <v>1</v>
      </c>
      <c r="U133" s="35" t="s">
        <v>4484</v>
      </c>
      <c r="V133" s="35" t="s">
        <v>199</v>
      </c>
      <c r="W133" s="35" t="s">
        <v>363</v>
      </c>
      <c r="X133" s="35" t="s">
        <v>232</v>
      </c>
      <c r="Y133" s="35" t="s">
        <v>235</v>
      </c>
      <c r="Z133" s="35" t="s">
        <v>232</v>
      </c>
      <c r="AA133" s="35" t="s">
        <v>3953</v>
      </c>
      <c r="AB133" s="36" t="s">
        <v>4094</v>
      </c>
      <c r="AC133" s="35" t="s">
        <v>4485</v>
      </c>
      <c r="AD133" s="35" t="s">
        <v>4163</v>
      </c>
      <c r="AE133" s="35" t="s">
        <v>3792</v>
      </c>
      <c r="AF133" s="35" t="s">
        <v>363</v>
      </c>
      <c r="AG133" s="35" t="s">
        <v>232</v>
      </c>
    </row>
    <row r="134" spans="1:33" ht="19.5" customHeight="1" x14ac:dyDescent="0.25">
      <c r="A134" s="64" t="s">
        <v>71</v>
      </c>
      <c r="B134" s="28" t="s">
        <v>72</v>
      </c>
      <c r="C134" s="28" t="s">
        <v>252</v>
      </c>
      <c r="D134" s="21" t="s">
        <v>3782</v>
      </c>
      <c r="E134" s="181" t="s">
        <v>4489</v>
      </c>
      <c r="F134" s="181" t="s">
        <v>4490</v>
      </c>
      <c r="G134" s="181" t="s">
        <v>4489</v>
      </c>
      <c r="H134" s="229" t="s">
        <v>4491</v>
      </c>
      <c r="I134" s="181" t="s">
        <v>186</v>
      </c>
      <c r="J134" s="182">
        <v>34559.19</v>
      </c>
      <c r="K134" s="182">
        <v>33522.414299999997</v>
      </c>
      <c r="L134" s="50">
        <v>0.03</v>
      </c>
      <c r="M134" s="44" t="s">
        <v>199</v>
      </c>
      <c r="N134" s="35" t="s">
        <v>3762</v>
      </c>
      <c r="O134" s="35" t="s">
        <v>3763</v>
      </c>
      <c r="P134" s="35" t="s">
        <v>229</v>
      </c>
      <c r="Q134" s="35" t="s">
        <v>4403</v>
      </c>
      <c r="R134" s="35" t="s">
        <v>4404</v>
      </c>
      <c r="S134" s="35" t="s">
        <v>321</v>
      </c>
      <c r="T134" s="35">
        <v>1</v>
      </c>
      <c r="U134" s="35" t="s">
        <v>4484</v>
      </c>
      <c r="V134" s="35" t="s">
        <v>199</v>
      </c>
      <c r="W134" s="35" t="s">
        <v>363</v>
      </c>
      <c r="X134" s="35" t="s">
        <v>232</v>
      </c>
      <c r="Y134" s="35" t="s">
        <v>235</v>
      </c>
      <c r="Z134" s="35" t="s">
        <v>232</v>
      </c>
      <c r="AA134" s="35" t="s">
        <v>3953</v>
      </c>
      <c r="AB134" s="36" t="s">
        <v>4094</v>
      </c>
      <c r="AC134" s="35" t="s">
        <v>4485</v>
      </c>
      <c r="AD134" s="35" t="s">
        <v>4163</v>
      </c>
      <c r="AE134" s="35" t="s">
        <v>3792</v>
      </c>
      <c r="AF134" s="35" t="s">
        <v>363</v>
      </c>
      <c r="AG134" s="35" t="s">
        <v>232</v>
      </c>
    </row>
    <row r="135" spans="1:33" ht="19.5" customHeight="1" x14ac:dyDescent="0.25">
      <c r="A135" s="64" t="s">
        <v>71</v>
      </c>
      <c r="B135" s="28" t="s">
        <v>72</v>
      </c>
      <c r="C135" s="28" t="s">
        <v>252</v>
      </c>
      <c r="D135" s="21" t="s">
        <v>3782</v>
      </c>
      <c r="E135" s="181" t="s">
        <v>4492</v>
      </c>
      <c r="F135" s="181" t="s">
        <v>4493</v>
      </c>
      <c r="G135" s="181" t="s">
        <v>4492</v>
      </c>
      <c r="H135" s="240" t="s">
        <v>4494</v>
      </c>
      <c r="I135" s="181" t="s">
        <v>186</v>
      </c>
      <c r="J135" s="182">
        <v>54801.01</v>
      </c>
      <c r="K135" s="182">
        <v>53156.979700000004</v>
      </c>
      <c r="L135" s="50">
        <v>0.03</v>
      </c>
      <c r="M135" s="44" t="s">
        <v>199</v>
      </c>
      <c r="N135" s="35" t="s">
        <v>3762</v>
      </c>
      <c r="O135" s="35" t="s">
        <v>3763</v>
      </c>
      <c r="P135" s="35" t="s">
        <v>229</v>
      </c>
      <c r="Q135" s="35" t="s">
        <v>4403</v>
      </c>
      <c r="R135" s="35" t="s">
        <v>4404</v>
      </c>
      <c r="S135" s="35" t="s">
        <v>321</v>
      </c>
      <c r="T135" s="35">
        <v>1</v>
      </c>
      <c r="U135" s="35" t="s">
        <v>4484</v>
      </c>
      <c r="V135" s="35" t="s">
        <v>199</v>
      </c>
      <c r="W135" s="35" t="s">
        <v>363</v>
      </c>
      <c r="X135" s="35" t="s">
        <v>232</v>
      </c>
      <c r="Y135" s="35" t="s">
        <v>235</v>
      </c>
      <c r="Z135" s="35" t="s">
        <v>232</v>
      </c>
      <c r="AA135" s="35" t="s">
        <v>3953</v>
      </c>
      <c r="AB135" s="36" t="s">
        <v>4094</v>
      </c>
      <c r="AC135" s="35" t="s">
        <v>4485</v>
      </c>
      <c r="AD135" s="35" t="s">
        <v>4163</v>
      </c>
      <c r="AE135" s="35" t="s">
        <v>3792</v>
      </c>
      <c r="AF135" s="35" t="s">
        <v>363</v>
      </c>
      <c r="AG135" s="35" t="s">
        <v>232</v>
      </c>
    </row>
    <row r="136" spans="1:33" ht="19.5" customHeight="1" x14ac:dyDescent="0.25">
      <c r="A136" s="233" t="s">
        <v>71</v>
      </c>
      <c r="B136" s="234" t="s">
        <v>72</v>
      </c>
      <c r="C136" s="234" t="s">
        <v>252</v>
      </c>
      <c r="D136" s="21" t="s">
        <v>3782</v>
      </c>
      <c r="E136" s="160" t="s">
        <v>4495</v>
      </c>
      <c r="F136" s="160" t="s">
        <v>4496</v>
      </c>
      <c r="G136" s="160" t="s">
        <v>4495</v>
      </c>
      <c r="H136" s="245" t="s">
        <v>4497</v>
      </c>
      <c r="I136" s="160" t="s">
        <v>186</v>
      </c>
      <c r="J136" s="162">
        <v>54801.01</v>
      </c>
      <c r="K136" s="162">
        <v>53156.979700000004</v>
      </c>
      <c r="L136" s="254">
        <v>0.03</v>
      </c>
      <c r="M136" s="186" t="s">
        <v>199</v>
      </c>
      <c r="N136" s="259" t="s">
        <v>3762</v>
      </c>
      <c r="O136" s="259" t="s">
        <v>3763</v>
      </c>
      <c r="P136" s="259" t="s">
        <v>229</v>
      </c>
      <c r="Q136" s="259" t="s">
        <v>4403</v>
      </c>
      <c r="R136" s="259" t="s">
        <v>4404</v>
      </c>
      <c r="S136" s="259" t="s">
        <v>321</v>
      </c>
      <c r="T136" s="259">
        <v>1</v>
      </c>
      <c r="U136" s="259" t="s">
        <v>4484</v>
      </c>
      <c r="V136" s="259" t="s">
        <v>199</v>
      </c>
      <c r="W136" s="259" t="s">
        <v>363</v>
      </c>
      <c r="X136" s="259" t="s">
        <v>232</v>
      </c>
      <c r="Y136" s="259" t="s">
        <v>235</v>
      </c>
      <c r="Z136" s="259" t="s">
        <v>232</v>
      </c>
      <c r="AA136" s="259" t="s">
        <v>3953</v>
      </c>
      <c r="AB136" s="259" t="s">
        <v>4094</v>
      </c>
      <c r="AC136" s="259" t="s">
        <v>4485</v>
      </c>
      <c r="AD136" s="259" t="s">
        <v>4163</v>
      </c>
      <c r="AE136" s="259" t="s">
        <v>3792</v>
      </c>
      <c r="AF136" s="259" t="s">
        <v>363</v>
      </c>
      <c r="AG136" s="259" t="s">
        <v>232</v>
      </c>
    </row>
    <row r="137" spans="1:33" ht="19.5" customHeight="1" x14ac:dyDescent="0.25">
      <c r="A137" s="233" t="s">
        <v>71</v>
      </c>
      <c r="B137" s="234" t="s">
        <v>72</v>
      </c>
      <c r="C137" s="234" t="s">
        <v>252</v>
      </c>
      <c r="D137" s="21" t="s">
        <v>3782</v>
      </c>
      <c r="E137" s="160" t="s">
        <v>4498</v>
      </c>
      <c r="F137" s="160" t="s">
        <v>4499</v>
      </c>
      <c r="G137" s="160" t="s">
        <v>4498</v>
      </c>
      <c r="H137" s="247" t="s">
        <v>4500</v>
      </c>
      <c r="I137" s="160" t="s">
        <v>186</v>
      </c>
      <c r="J137" s="162">
        <v>54801.01</v>
      </c>
      <c r="K137" s="162">
        <v>53156.979700000004</v>
      </c>
      <c r="L137" s="254">
        <v>0.03</v>
      </c>
      <c r="M137" s="186" t="s">
        <v>199</v>
      </c>
      <c r="N137" s="259" t="s">
        <v>3762</v>
      </c>
      <c r="O137" s="259" t="s">
        <v>3763</v>
      </c>
      <c r="P137" s="259" t="s">
        <v>229</v>
      </c>
      <c r="Q137" s="259" t="s">
        <v>4403</v>
      </c>
      <c r="R137" s="259" t="s">
        <v>4404</v>
      </c>
      <c r="S137" s="259" t="s">
        <v>321</v>
      </c>
      <c r="T137" s="259">
        <v>1</v>
      </c>
      <c r="U137" s="259" t="s">
        <v>4484</v>
      </c>
      <c r="V137" s="259" t="s">
        <v>199</v>
      </c>
      <c r="W137" s="259" t="s">
        <v>363</v>
      </c>
      <c r="X137" s="259" t="s">
        <v>232</v>
      </c>
      <c r="Y137" s="259" t="s">
        <v>235</v>
      </c>
      <c r="Z137" s="259" t="s">
        <v>232</v>
      </c>
      <c r="AA137" s="259" t="s">
        <v>3953</v>
      </c>
      <c r="AB137" s="259" t="s">
        <v>4094</v>
      </c>
      <c r="AC137" s="259" t="s">
        <v>4485</v>
      </c>
      <c r="AD137" s="259" t="s">
        <v>4163</v>
      </c>
      <c r="AE137" s="259" t="s">
        <v>3792</v>
      </c>
      <c r="AF137" s="259" t="s">
        <v>363</v>
      </c>
      <c r="AG137" s="259" t="s">
        <v>232</v>
      </c>
    </row>
    <row r="138" spans="1:33" ht="19.5" customHeight="1" x14ac:dyDescent="0.25">
      <c r="A138" s="233" t="s">
        <v>71</v>
      </c>
      <c r="B138" s="234" t="s">
        <v>72</v>
      </c>
      <c r="C138" s="234" t="s">
        <v>252</v>
      </c>
      <c r="D138" s="21" t="s">
        <v>3782</v>
      </c>
      <c r="E138" s="160" t="s">
        <v>4501</v>
      </c>
      <c r="F138" s="160" t="s">
        <v>4502</v>
      </c>
      <c r="G138" s="160" t="s">
        <v>4501</v>
      </c>
      <c r="H138" s="245" t="s">
        <v>4503</v>
      </c>
      <c r="I138" s="160" t="s">
        <v>186</v>
      </c>
      <c r="J138" s="162">
        <v>54801.01</v>
      </c>
      <c r="K138" s="162">
        <v>53156.979700000004</v>
      </c>
      <c r="L138" s="254">
        <v>0.03</v>
      </c>
      <c r="M138" s="186" t="s">
        <v>199</v>
      </c>
      <c r="N138" s="259" t="s">
        <v>3762</v>
      </c>
      <c r="O138" s="259" t="s">
        <v>3763</v>
      </c>
      <c r="P138" s="259" t="s">
        <v>229</v>
      </c>
      <c r="Q138" s="259" t="s">
        <v>4403</v>
      </c>
      <c r="R138" s="259" t="s">
        <v>4404</v>
      </c>
      <c r="S138" s="259" t="s">
        <v>321</v>
      </c>
      <c r="T138" s="259">
        <v>1</v>
      </c>
      <c r="U138" s="259" t="s">
        <v>4484</v>
      </c>
      <c r="V138" s="259" t="s">
        <v>199</v>
      </c>
      <c r="W138" s="259" t="s">
        <v>363</v>
      </c>
      <c r="X138" s="259" t="s">
        <v>232</v>
      </c>
      <c r="Y138" s="259" t="s">
        <v>235</v>
      </c>
      <c r="Z138" s="259" t="s">
        <v>232</v>
      </c>
      <c r="AA138" s="259" t="s">
        <v>3953</v>
      </c>
      <c r="AB138" s="259" t="s">
        <v>4094</v>
      </c>
      <c r="AC138" s="259" t="s">
        <v>4485</v>
      </c>
      <c r="AD138" s="259" t="s">
        <v>4163</v>
      </c>
      <c r="AE138" s="259" t="s">
        <v>3792</v>
      </c>
      <c r="AF138" s="259" t="s">
        <v>363</v>
      </c>
      <c r="AG138" s="259" t="s">
        <v>232</v>
      </c>
    </row>
    <row r="139" spans="1:33" ht="19.5" customHeight="1" x14ac:dyDescent="0.25">
      <c r="A139" s="232" t="s">
        <v>82</v>
      </c>
      <c r="B139" s="232" t="s">
        <v>83</v>
      </c>
      <c r="C139" s="232" t="s">
        <v>1133</v>
      </c>
      <c r="D139" s="127" t="s">
        <v>3781</v>
      </c>
      <c r="E139" s="232" t="s">
        <v>1275</v>
      </c>
      <c r="F139" s="232" t="s">
        <v>199</v>
      </c>
      <c r="G139" s="232" t="s">
        <v>1449</v>
      </c>
      <c r="H139" s="232" t="s">
        <v>1450</v>
      </c>
      <c r="I139" s="232" t="s">
        <v>186</v>
      </c>
      <c r="J139" s="249">
        <v>17086.939999999999</v>
      </c>
      <c r="K139" s="249">
        <v>16232.593000000001</v>
      </c>
      <c r="L139" s="253">
        <v>0.05</v>
      </c>
      <c r="M139" s="232" t="s">
        <v>199</v>
      </c>
      <c r="N139" s="258">
        <v>120</v>
      </c>
      <c r="O139" s="258" t="s">
        <v>1451</v>
      </c>
      <c r="P139" s="258" t="s">
        <v>229</v>
      </c>
      <c r="Q139" s="258">
        <v>22.5</v>
      </c>
      <c r="R139" s="258" t="s">
        <v>1452</v>
      </c>
      <c r="S139" s="258">
        <v>0.95</v>
      </c>
      <c r="T139" s="258">
        <v>1</v>
      </c>
      <c r="U139" s="258" t="s">
        <v>1138</v>
      </c>
      <c r="V139" s="258">
        <v>23</v>
      </c>
      <c r="W139" s="258" t="s">
        <v>1453</v>
      </c>
      <c r="X139" s="258" t="s">
        <v>232</v>
      </c>
      <c r="Y139" s="258" t="s">
        <v>235</v>
      </c>
      <c r="Z139" s="258" t="s">
        <v>232</v>
      </c>
      <c r="AA139" s="258" t="s">
        <v>1140</v>
      </c>
      <c r="AB139" s="258" t="s">
        <v>237</v>
      </c>
      <c r="AC139" s="258" t="s">
        <v>1215</v>
      </c>
      <c r="AD139" s="258" t="s">
        <v>1454</v>
      </c>
      <c r="AE139" s="258" t="s">
        <v>652</v>
      </c>
      <c r="AF139" s="258" t="s">
        <v>1455</v>
      </c>
      <c r="AG139" s="258" t="s">
        <v>241</v>
      </c>
    </row>
    <row r="140" spans="1:33" ht="19.5" customHeight="1" x14ac:dyDescent="0.25">
      <c r="A140" s="232" t="s">
        <v>82</v>
      </c>
      <c r="B140" s="232" t="s">
        <v>83</v>
      </c>
      <c r="C140" s="232" t="s">
        <v>1133</v>
      </c>
      <c r="D140" s="127" t="s">
        <v>3781</v>
      </c>
      <c r="E140" s="232" t="s">
        <v>1272</v>
      </c>
      <c r="F140" s="232" t="s">
        <v>199</v>
      </c>
      <c r="G140" s="232" t="s">
        <v>1456</v>
      </c>
      <c r="H140" s="232" t="s">
        <v>1457</v>
      </c>
      <c r="I140" s="232" t="s">
        <v>186</v>
      </c>
      <c r="J140" s="249">
        <v>20841.96</v>
      </c>
      <c r="K140" s="249">
        <v>19799.862000000001</v>
      </c>
      <c r="L140" s="253">
        <v>0.05</v>
      </c>
      <c r="M140" s="232" t="s">
        <v>199</v>
      </c>
      <c r="N140" s="258">
        <v>120</v>
      </c>
      <c r="O140" s="258" t="s">
        <v>1458</v>
      </c>
      <c r="P140" s="258" t="s">
        <v>229</v>
      </c>
      <c r="Q140" s="258">
        <v>22.5</v>
      </c>
      <c r="R140" s="258" t="s">
        <v>1452</v>
      </c>
      <c r="S140" s="258">
        <v>0.95</v>
      </c>
      <c r="T140" s="258">
        <v>2</v>
      </c>
      <c r="U140" s="258" t="s">
        <v>1459</v>
      </c>
      <c r="V140" s="258">
        <v>23</v>
      </c>
      <c r="W140" s="258" t="s">
        <v>1453</v>
      </c>
      <c r="X140" s="258" t="s">
        <v>232</v>
      </c>
      <c r="Y140" s="258" t="s">
        <v>235</v>
      </c>
      <c r="Z140" s="258" t="s">
        <v>232</v>
      </c>
      <c r="AA140" s="258" t="s">
        <v>1140</v>
      </c>
      <c r="AB140" s="258" t="s">
        <v>237</v>
      </c>
      <c r="AC140" s="258" t="s">
        <v>1215</v>
      </c>
      <c r="AD140" s="258" t="s">
        <v>1454</v>
      </c>
      <c r="AE140" s="258" t="s">
        <v>652</v>
      </c>
      <c r="AF140" s="258" t="s">
        <v>1455</v>
      </c>
      <c r="AG140" s="258" t="s">
        <v>241</v>
      </c>
    </row>
    <row r="141" spans="1:33" ht="19.5" customHeight="1" x14ac:dyDescent="0.25">
      <c r="A141" s="232" t="s">
        <v>82</v>
      </c>
      <c r="B141" s="232" t="s">
        <v>83</v>
      </c>
      <c r="C141" s="232" t="s">
        <v>1133</v>
      </c>
      <c r="D141" s="127" t="s">
        <v>3781</v>
      </c>
      <c r="E141" s="232" t="s">
        <v>1281</v>
      </c>
      <c r="F141" s="232" t="s">
        <v>199</v>
      </c>
      <c r="G141" s="232" t="s">
        <v>1460</v>
      </c>
      <c r="H141" s="232" t="s">
        <v>1461</v>
      </c>
      <c r="I141" s="232" t="s">
        <v>186</v>
      </c>
      <c r="J141" s="249">
        <v>17589.189999999999</v>
      </c>
      <c r="K141" s="249">
        <v>16709.730500000001</v>
      </c>
      <c r="L141" s="253">
        <v>0.05</v>
      </c>
      <c r="M141" s="232" t="s">
        <v>199</v>
      </c>
      <c r="N141" s="258">
        <v>120</v>
      </c>
      <c r="O141" s="258" t="s">
        <v>1451</v>
      </c>
      <c r="P141" s="258" t="s">
        <v>229</v>
      </c>
      <c r="Q141" s="258">
        <v>24</v>
      </c>
      <c r="R141" s="258" t="s">
        <v>1214</v>
      </c>
      <c r="S141" s="258">
        <v>0.95</v>
      </c>
      <c r="T141" s="258">
        <v>1</v>
      </c>
      <c r="U141" s="258" t="s">
        <v>1138</v>
      </c>
      <c r="V141" s="258">
        <v>23</v>
      </c>
      <c r="W141" s="258" t="s">
        <v>1453</v>
      </c>
      <c r="X141" s="258" t="s">
        <v>232</v>
      </c>
      <c r="Y141" s="258" t="s">
        <v>235</v>
      </c>
      <c r="Z141" s="258" t="s">
        <v>232</v>
      </c>
      <c r="AA141" s="258" t="s">
        <v>1140</v>
      </c>
      <c r="AB141" s="258" t="s">
        <v>237</v>
      </c>
      <c r="AC141" s="258" t="s">
        <v>1215</v>
      </c>
      <c r="AD141" s="258" t="s">
        <v>1454</v>
      </c>
      <c r="AE141" s="258" t="s">
        <v>652</v>
      </c>
      <c r="AF141" s="258" t="s">
        <v>1455</v>
      </c>
      <c r="AG141" s="258" t="s">
        <v>241</v>
      </c>
    </row>
    <row r="142" spans="1:33" ht="19.5" customHeight="1" x14ac:dyDescent="0.25">
      <c r="A142" s="232" t="s">
        <v>82</v>
      </c>
      <c r="B142" s="232" t="s">
        <v>83</v>
      </c>
      <c r="C142" s="232" t="s">
        <v>1133</v>
      </c>
      <c r="D142" s="127" t="s">
        <v>3781</v>
      </c>
      <c r="E142" s="232" t="s">
        <v>1278</v>
      </c>
      <c r="F142" s="232" t="s">
        <v>199</v>
      </c>
      <c r="G142" s="232" t="s">
        <v>1462</v>
      </c>
      <c r="H142" s="232" t="s">
        <v>1463</v>
      </c>
      <c r="I142" s="232" t="s">
        <v>186</v>
      </c>
      <c r="J142" s="249">
        <v>20681.84</v>
      </c>
      <c r="K142" s="249">
        <v>19647.748</v>
      </c>
      <c r="L142" s="253">
        <v>0.05</v>
      </c>
      <c r="M142" s="232" t="s">
        <v>199</v>
      </c>
      <c r="N142" s="258">
        <v>120</v>
      </c>
      <c r="O142" s="258" t="s">
        <v>1458</v>
      </c>
      <c r="P142" s="258" t="s">
        <v>229</v>
      </c>
      <c r="Q142" s="258">
        <v>24</v>
      </c>
      <c r="R142" s="258" t="s">
        <v>1214</v>
      </c>
      <c r="S142" s="258">
        <v>0.95</v>
      </c>
      <c r="T142" s="258">
        <v>2</v>
      </c>
      <c r="U142" s="258" t="s">
        <v>1459</v>
      </c>
      <c r="V142" s="258">
        <v>23</v>
      </c>
      <c r="W142" s="258" t="s">
        <v>1453</v>
      </c>
      <c r="X142" s="258" t="s">
        <v>232</v>
      </c>
      <c r="Y142" s="258" t="s">
        <v>235</v>
      </c>
      <c r="Z142" s="258" t="s">
        <v>232</v>
      </c>
      <c r="AA142" s="258" t="s">
        <v>1140</v>
      </c>
      <c r="AB142" s="258" t="s">
        <v>237</v>
      </c>
      <c r="AC142" s="258" t="s">
        <v>1215</v>
      </c>
      <c r="AD142" s="258" t="s">
        <v>1454</v>
      </c>
      <c r="AE142" s="258" t="s">
        <v>652</v>
      </c>
      <c r="AF142" s="258" t="s">
        <v>1455</v>
      </c>
      <c r="AG142" s="258" t="s">
        <v>241</v>
      </c>
    </row>
    <row r="143" spans="1:33" ht="19.5" customHeight="1" x14ac:dyDescent="0.25">
      <c r="A143" s="232" t="s">
        <v>82</v>
      </c>
      <c r="B143" s="232" t="s">
        <v>83</v>
      </c>
      <c r="C143" s="232" t="s">
        <v>1133</v>
      </c>
      <c r="D143" s="127" t="s">
        <v>3781</v>
      </c>
      <c r="E143" s="232" t="s">
        <v>1464</v>
      </c>
      <c r="F143" s="232" t="s">
        <v>199</v>
      </c>
      <c r="G143" s="232" t="s">
        <v>1465</v>
      </c>
      <c r="H143" s="232" t="s">
        <v>1466</v>
      </c>
      <c r="I143" s="232" t="s">
        <v>186</v>
      </c>
      <c r="J143" s="249">
        <v>43670.07</v>
      </c>
      <c r="K143" s="249">
        <v>41486.566500000001</v>
      </c>
      <c r="L143" s="253">
        <v>0.05</v>
      </c>
      <c r="M143" s="232" t="s">
        <v>199</v>
      </c>
      <c r="N143" s="258">
        <v>120</v>
      </c>
      <c r="O143" s="258" t="s">
        <v>1458</v>
      </c>
      <c r="P143" s="258" t="s">
        <v>229</v>
      </c>
      <c r="Q143" s="258">
        <v>50</v>
      </c>
      <c r="R143" s="258" t="s">
        <v>1208</v>
      </c>
      <c r="S143" s="258">
        <v>0.95</v>
      </c>
      <c r="T143" s="258">
        <v>2</v>
      </c>
      <c r="U143" s="258" t="s">
        <v>1149</v>
      </c>
      <c r="V143" s="258">
        <v>19.600000000000001</v>
      </c>
      <c r="W143" s="258" t="s">
        <v>1453</v>
      </c>
      <c r="X143" s="258" t="s">
        <v>232</v>
      </c>
      <c r="Y143" s="258" t="s">
        <v>235</v>
      </c>
      <c r="Z143" s="258" t="s">
        <v>232</v>
      </c>
      <c r="AA143" s="258" t="s">
        <v>1140</v>
      </c>
      <c r="AB143" s="258" t="s">
        <v>237</v>
      </c>
      <c r="AC143" s="258" t="s">
        <v>1467</v>
      </c>
      <c r="AD143" s="258" t="s">
        <v>1468</v>
      </c>
      <c r="AE143" s="258" t="s">
        <v>1143</v>
      </c>
      <c r="AF143" s="258" t="s">
        <v>1455</v>
      </c>
      <c r="AG143" s="258" t="s">
        <v>241</v>
      </c>
    </row>
    <row r="144" spans="1:33" ht="19.5" customHeight="1" x14ac:dyDescent="0.25">
      <c r="A144" s="232" t="s">
        <v>82</v>
      </c>
      <c r="B144" s="232" t="s">
        <v>83</v>
      </c>
      <c r="C144" s="232" t="s">
        <v>1133</v>
      </c>
      <c r="D144" s="127" t="s">
        <v>3781</v>
      </c>
      <c r="E144" s="232" t="s">
        <v>1469</v>
      </c>
      <c r="F144" s="232" t="s">
        <v>199</v>
      </c>
      <c r="G144" s="232" t="s">
        <v>1470</v>
      </c>
      <c r="H144" s="232" t="s">
        <v>1471</v>
      </c>
      <c r="I144" s="232" t="s">
        <v>186</v>
      </c>
      <c r="J144" s="249">
        <v>43645.38</v>
      </c>
      <c r="K144" s="249">
        <v>41463.110999999997</v>
      </c>
      <c r="L144" s="253">
        <v>0.05</v>
      </c>
      <c r="M144" s="232" t="s">
        <v>199</v>
      </c>
      <c r="N144" s="258">
        <v>120</v>
      </c>
      <c r="O144" s="258" t="s">
        <v>1451</v>
      </c>
      <c r="P144" s="258" t="s">
        <v>229</v>
      </c>
      <c r="Q144" s="258">
        <v>50</v>
      </c>
      <c r="R144" s="258" t="s">
        <v>1208</v>
      </c>
      <c r="S144" s="258">
        <v>0.95</v>
      </c>
      <c r="T144" s="258">
        <v>1</v>
      </c>
      <c r="U144" s="258" t="s">
        <v>1138</v>
      </c>
      <c r="V144" s="258">
        <v>19.600000000000001</v>
      </c>
      <c r="W144" s="258" t="s">
        <v>1453</v>
      </c>
      <c r="X144" s="258" t="s">
        <v>232</v>
      </c>
      <c r="Y144" s="258" t="s">
        <v>235</v>
      </c>
      <c r="Z144" s="258" t="s">
        <v>232</v>
      </c>
      <c r="AA144" s="258" t="s">
        <v>1140</v>
      </c>
      <c r="AB144" s="258" t="s">
        <v>237</v>
      </c>
      <c r="AC144" s="258" t="s">
        <v>1467</v>
      </c>
      <c r="AD144" s="258" t="s">
        <v>1468</v>
      </c>
      <c r="AE144" s="258" t="s">
        <v>1143</v>
      </c>
      <c r="AF144" s="258" t="s">
        <v>1455</v>
      </c>
      <c r="AG144" s="258" t="s">
        <v>241</v>
      </c>
    </row>
    <row r="145" spans="1:33" ht="19.5" customHeight="1" x14ac:dyDescent="0.25">
      <c r="A145" s="232" t="s">
        <v>82</v>
      </c>
      <c r="B145" s="232" t="s">
        <v>83</v>
      </c>
      <c r="C145" s="232" t="s">
        <v>1133</v>
      </c>
      <c r="D145" s="127" t="s">
        <v>3781</v>
      </c>
      <c r="E145" s="232" t="s">
        <v>1472</v>
      </c>
      <c r="F145" s="232" t="s">
        <v>199</v>
      </c>
      <c r="G145" s="232" t="s">
        <v>1473</v>
      </c>
      <c r="H145" s="232" t="s">
        <v>1474</v>
      </c>
      <c r="I145" s="232" t="s">
        <v>186</v>
      </c>
      <c r="J145" s="249">
        <v>47000.5</v>
      </c>
      <c r="K145" s="249">
        <v>44650.474999999999</v>
      </c>
      <c r="L145" s="253">
        <v>0.05</v>
      </c>
      <c r="M145" s="232" t="s">
        <v>199</v>
      </c>
      <c r="N145" s="258">
        <v>120</v>
      </c>
      <c r="O145" s="258" t="s">
        <v>1458</v>
      </c>
      <c r="P145" s="258" t="s">
        <v>229</v>
      </c>
      <c r="Q145" s="258">
        <v>50</v>
      </c>
      <c r="R145" s="258" t="s">
        <v>1208</v>
      </c>
      <c r="S145" s="258">
        <v>0.95</v>
      </c>
      <c r="T145" s="258">
        <v>2</v>
      </c>
      <c r="U145" s="258" t="s">
        <v>1149</v>
      </c>
      <c r="V145" s="258">
        <v>19.600000000000001</v>
      </c>
      <c r="W145" s="258" t="s">
        <v>1453</v>
      </c>
      <c r="X145" s="258" t="s">
        <v>232</v>
      </c>
      <c r="Y145" s="258" t="s">
        <v>235</v>
      </c>
      <c r="Z145" s="258" t="s">
        <v>232</v>
      </c>
      <c r="AA145" s="258" t="s">
        <v>1140</v>
      </c>
      <c r="AB145" s="258" t="s">
        <v>237</v>
      </c>
      <c r="AC145" s="258" t="s">
        <v>1467</v>
      </c>
      <c r="AD145" s="258" t="s">
        <v>1468</v>
      </c>
      <c r="AE145" s="258" t="s">
        <v>1143</v>
      </c>
      <c r="AF145" s="258" t="s">
        <v>1455</v>
      </c>
      <c r="AG145" s="258" t="s">
        <v>241</v>
      </c>
    </row>
    <row r="146" spans="1:33" ht="19.5" customHeight="1" x14ac:dyDescent="0.25">
      <c r="A146" s="232" t="s">
        <v>82</v>
      </c>
      <c r="B146" s="232" t="s">
        <v>83</v>
      </c>
      <c r="C146" s="232" t="s">
        <v>1133</v>
      </c>
      <c r="D146" s="127" t="s">
        <v>3781</v>
      </c>
      <c r="E146" s="232" t="s">
        <v>1476</v>
      </c>
      <c r="F146" s="232" t="s">
        <v>199</v>
      </c>
      <c r="G146" s="232" t="s">
        <v>1477</v>
      </c>
      <c r="H146" s="232" t="s">
        <v>1478</v>
      </c>
      <c r="I146" s="232" t="s">
        <v>186</v>
      </c>
      <c r="J146" s="249">
        <v>46029.47</v>
      </c>
      <c r="K146" s="249">
        <v>45108.880599999997</v>
      </c>
      <c r="L146" s="253">
        <v>0.02</v>
      </c>
      <c r="M146" s="232" t="s">
        <v>199</v>
      </c>
      <c r="N146" s="258">
        <v>120</v>
      </c>
      <c r="O146" s="258" t="s">
        <v>1451</v>
      </c>
      <c r="P146" s="258" t="s">
        <v>229</v>
      </c>
      <c r="Q146" s="258">
        <v>50</v>
      </c>
      <c r="R146" s="258" t="s">
        <v>1208</v>
      </c>
      <c r="S146" s="258">
        <v>0.95</v>
      </c>
      <c r="T146" s="258">
        <v>1</v>
      </c>
      <c r="U146" s="258" t="s">
        <v>1479</v>
      </c>
      <c r="V146" s="258">
        <v>19.600000000000001</v>
      </c>
      <c r="W146" s="258" t="s">
        <v>1453</v>
      </c>
      <c r="X146" s="258" t="s">
        <v>232</v>
      </c>
      <c r="Y146" s="258" t="s">
        <v>235</v>
      </c>
      <c r="Z146" s="258" t="s">
        <v>232</v>
      </c>
      <c r="AA146" s="258" t="s">
        <v>1140</v>
      </c>
      <c r="AB146" s="258" t="s">
        <v>237</v>
      </c>
      <c r="AC146" s="258" t="s">
        <v>1467</v>
      </c>
      <c r="AD146" s="258" t="s">
        <v>1468</v>
      </c>
      <c r="AE146" s="258" t="s">
        <v>1143</v>
      </c>
      <c r="AF146" s="258" t="s">
        <v>1455</v>
      </c>
      <c r="AG146" s="258" t="s">
        <v>241</v>
      </c>
    </row>
    <row r="147" spans="1:33" ht="19.5" customHeight="1" x14ac:dyDescent="0.25">
      <c r="A147" s="232" t="s">
        <v>82</v>
      </c>
      <c r="B147" s="232" t="s">
        <v>83</v>
      </c>
      <c r="C147" s="232" t="s">
        <v>1133</v>
      </c>
      <c r="D147" s="127" t="s">
        <v>3781</v>
      </c>
      <c r="E147" s="232" t="s">
        <v>1480</v>
      </c>
      <c r="F147" s="232" t="s">
        <v>199</v>
      </c>
      <c r="G147" s="232" t="s">
        <v>1481</v>
      </c>
      <c r="H147" s="232" t="s">
        <v>1482</v>
      </c>
      <c r="I147" s="232" t="s">
        <v>186</v>
      </c>
      <c r="J147" s="249">
        <v>92354.19</v>
      </c>
      <c r="K147" s="249">
        <v>90507.106199999995</v>
      </c>
      <c r="L147" s="253">
        <v>0.02</v>
      </c>
      <c r="M147" s="232" t="s">
        <v>199</v>
      </c>
      <c r="N147" s="258">
        <v>120</v>
      </c>
      <c r="O147" s="258" t="s">
        <v>1483</v>
      </c>
      <c r="P147" s="258" t="s">
        <v>1484</v>
      </c>
      <c r="Q147" s="258" t="s">
        <v>1403</v>
      </c>
      <c r="R147" s="258" t="s">
        <v>1485</v>
      </c>
      <c r="S147" s="258">
        <v>0.95</v>
      </c>
      <c r="T147" s="258">
        <v>2</v>
      </c>
      <c r="U147" s="258" t="s">
        <v>1483</v>
      </c>
      <c r="V147" s="258" t="s">
        <v>1486</v>
      </c>
      <c r="W147" s="258" t="s">
        <v>1455</v>
      </c>
      <c r="X147" s="258" t="s">
        <v>232</v>
      </c>
      <c r="Y147" s="258" t="s">
        <v>235</v>
      </c>
      <c r="Z147" s="258" t="s">
        <v>232</v>
      </c>
      <c r="AA147" s="258"/>
      <c r="AB147" s="258" t="s">
        <v>237</v>
      </c>
      <c r="AC147" s="258" t="s">
        <v>238</v>
      </c>
      <c r="AD147" s="258" t="s">
        <v>1487</v>
      </c>
      <c r="AE147" s="258" t="s">
        <v>1143</v>
      </c>
      <c r="AF147" s="258" t="s">
        <v>1455</v>
      </c>
      <c r="AG147" s="258" t="s">
        <v>1488</v>
      </c>
    </row>
    <row r="148" spans="1:33" ht="19.5" customHeight="1" x14ac:dyDescent="0.25">
      <c r="A148" s="232" t="s">
        <v>82</v>
      </c>
      <c r="B148" s="232" t="s">
        <v>83</v>
      </c>
      <c r="C148" s="232" t="s">
        <v>1133</v>
      </c>
      <c r="D148" s="127" t="s">
        <v>3781</v>
      </c>
      <c r="E148" s="232" t="s">
        <v>1489</v>
      </c>
      <c r="F148" s="232" t="s">
        <v>199</v>
      </c>
      <c r="G148" s="232" t="s">
        <v>1490</v>
      </c>
      <c r="H148" s="232" t="s">
        <v>1491</v>
      </c>
      <c r="I148" s="232" t="s">
        <v>186</v>
      </c>
      <c r="J148" s="249">
        <v>94948.35</v>
      </c>
      <c r="K148" s="249">
        <v>93049.383000000002</v>
      </c>
      <c r="L148" s="253">
        <v>0.02</v>
      </c>
      <c r="M148" s="232" t="s">
        <v>199</v>
      </c>
      <c r="N148" s="258">
        <v>120</v>
      </c>
      <c r="O148" s="258" t="s">
        <v>1483</v>
      </c>
      <c r="P148" s="258" t="s">
        <v>1484</v>
      </c>
      <c r="Q148" s="258" t="s">
        <v>1403</v>
      </c>
      <c r="R148" s="258" t="s">
        <v>1485</v>
      </c>
      <c r="S148" s="258">
        <v>0.95</v>
      </c>
      <c r="T148" s="258">
        <v>2</v>
      </c>
      <c r="U148" s="258" t="s">
        <v>1483</v>
      </c>
      <c r="V148" s="258"/>
      <c r="W148" s="258" t="s">
        <v>1492</v>
      </c>
      <c r="X148" s="258" t="s">
        <v>232</v>
      </c>
      <c r="Y148" s="258" t="s">
        <v>235</v>
      </c>
      <c r="Z148" s="258" t="s">
        <v>232</v>
      </c>
      <c r="AA148" s="258"/>
      <c r="AB148" s="258" t="s">
        <v>237</v>
      </c>
      <c r="AC148" s="258" t="s">
        <v>238</v>
      </c>
      <c r="AD148" s="258" t="s">
        <v>1487</v>
      </c>
      <c r="AE148" s="258" t="s">
        <v>1143</v>
      </c>
      <c r="AF148" s="258" t="s">
        <v>1493</v>
      </c>
      <c r="AG148" s="258" t="s">
        <v>1488</v>
      </c>
    </row>
    <row r="149" spans="1:33" ht="75" x14ac:dyDescent="0.25">
      <c r="A149" s="29" t="s">
        <v>82</v>
      </c>
      <c r="B149" s="29" t="s">
        <v>83</v>
      </c>
      <c r="C149" s="235" t="s">
        <v>1133</v>
      </c>
      <c r="D149" s="127" t="s">
        <v>3781</v>
      </c>
      <c r="E149" s="21" t="s">
        <v>1494</v>
      </c>
      <c r="F149" s="21" t="s">
        <v>199</v>
      </c>
      <c r="G149" s="21" t="s">
        <v>1495</v>
      </c>
      <c r="H149" s="241" t="s">
        <v>1496</v>
      </c>
      <c r="I149" s="21" t="s">
        <v>186</v>
      </c>
      <c r="J149" s="40">
        <v>105040.2</v>
      </c>
      <c r="K149" s="40">
        <v>102939.39599999999</v>
      </c>
      <c r="L149" s="250">
        <v>0.02</v>
      </c>
      <c r="M149" s="21" t="s">
        <v>199</v>
      </c>
      <c r="N149" s="256">
        <v>120</v>
      </c>
      <c r="O149" s="256" t="s">
        <v>1483</v>
      </c>
      <c r="P149" s="256" t="s">
        <v>1484</v>
      </c>
      <c r="Q149" s="256" t="s">
        <v>1416</v>
      </c>
      <c r="R149" s="256" t="s">
        <v>1497</v>
      </c>
      <c r="S149" s="18"/>
      <c r="T149" s="42">
        <v>2</v>
      </c>
      <c r="U149" s="264" t="s">
        <v>1483</v>
      </c>
      <c r="V149" s="256"/>
      <c r="W149" s="42" t="s">
        <v>1455</v>
      </c>
      <c r="X149" s="256" t="s">
        <v>232</v>
      </c>
      <c r="Y149" s="256" t="s">
        <v>235</v>
      </c>
      <c r="Z149" s="256" t="s">
        <v>232</v>
      </c>
      <c r="AA149" s="256"/>
      <c r="AB149" s="256" t="s">
        <v>237</v>
      </c>
      <c r="AC149" s="18" t="s">
        <v>238</v>
      </c>
      <c r="AD149" s="42" t="s">
        <v>1487</v>
      </c>
      <c r="AE149" s="264" t="s">
        <v>1143</v>
      </c>
      <c r="AF149" s="256" t="s">
        <v>1455</v>
      </c>
      <c r="AG149" s="256" t="s">
        <v>1488</v>
      </c>
    </row>
    <row r="150" spans="1:33" ht="75" x14ac:dyDescent="0.25">
      <c r="A150" s="29" t="s">
        <v>82</v>
      </c>
      <c r="B150" s="29" t="s">
        <v>83</v>
      </c>
      <c r="C150" s="235" t="s">
        <v>1133</v>
      </c>
      <c r="D150" s="127" t="s">
        <v>3781</v>
      </c>
      <c r="E150" s="21" t="s">
        <v>1498</v>
      </c>
      <c r="F150" s="21" t="s">
        <v>199</v>
      </c>
      <c r="G150" s="21" t="s">
        <v>1499</v>
      </c>
      <c r="H150" s="241" t="s">
        <v>1500</v>
      </c>
      <c r="I150" s="21" t="s">
        <v>186</v>
      </c>
      <c r="J150" s="40">
        <v>107544.26</v>
      </c>
      <c r="K150" s="40">
        <v>105393.37480000001</v>
      </c>
      <c r="L150" s="250">
        <v>0.02</v>
      </c>
      <c r="M150" s="21" t="s">
        <v>199</v>
      </c>
      <c r="N150" s="256">
        <v>120</v>
      </c>
      <c r="O150" s="256" t="s">
        <v>1483</v>
      </c>
      <c r="P150" s="256" t="s">
        <v>1484</v>
      </c>
      <c r="Q150" s="256" t="s">
        <v>1416</v>
      </c>
      <c r="R150" s="256" t="s">
        <v>1497</v>
      </c>
      <c r="S150" s="18"/>
      <c r="T150" s="42">
        <v>2</v>
      </c>
      <c r="U150" s="42" t="s">
        <v>1483</v>
      </c>
      <c r="V150" s="42"/>
      <c r="W150" s="42" t="s">
        <v>1492</v>
      </c>
      <c r="X150" s="256" t="s">
        <v>232</v>
      </c>
      <c r="Y150" s="256" t="s">
        <v>235</v>
      </c>
      <c r="Z150" s="256" t="s">
        <v>232</v>
      </c>
      <c r="AA150" s="256"/>
      <c r="AB150" s="256" t="s">
        <v>237</v>
      </c>
      <c r="AC150" s="18" t="s">
        <v>238</v>
      </c>
      <c r="AD150" s="18" t="s">
        <v>1487</v>
      </c>
      <c r="AE150" s="264" t="s">
        <v>1143</v>
      </c>
      <c r="AF150" s="256" t="s">
        <v>1493</v>
      </c>
      <c r="AG150" s="256" t="s">
        <v>1488</v>
      </c>
    </row>
    <row r="151" spans="1:33" ht="100" x14ac:dyDescent="0.25">
      <c r="A151" s="29" t="s">
        <v>82</v>
      </c>
      <c r="B151" s="29" t="s">
        <v>83</v>
      </c>
      <c r="C151" s="235" t="s">
        <v>1133</v>
      </c>
      <c r="D151" s="127" t="s">
        <v>3781</v>
      </c>
      <c r="E151" s="21" t="s">
        <v>1501</v>
      </c>
      <c r="F151" s="21" t="s">
        <v>199</v>
      </c>
      <c r="G151" s="21" t="s">
        <v>1502</v>
      </c>
      <c r="H151" s="21" t="s">
        <v>1503</v>
      </c>
      <c r="I151" s="21" t="s">
        <v>186</v>
      </c>
      <c r="J151" s="40">
        <v>4097.7299999999996</v>
      </c>
      <c r="K151" s="40">
        <v>4015.7754</v>
      </c>
      <c r="L151" s="250">
        <v>0.02</v>
      </c>
      <c r="M151" s="21" t="s">
        <v>199</v>
      </c>
      <c r="N151" s="256">
        <v>120</v>
      </c>
      <c r="O151" s="256" t="s">
        <v>1136</v>
      </c>
      <c r="P151" s="256" t="s">
        <v>229</v>
      </c>
      <c r="Q151" s="256">
        <v>150</v>
      </c>
      <c r="R151" s="256" t="s">
        <v>1137</v>
      </c>
      <c r="S151" s="18">
        <v>0.94</v>
      </c>
      <c r="T151" s="42">
        <v>1</v>
      </c>
      <c r="U151" s="42" t="s">
        <v>1138</v>
      </c>
      <c r="V151" s="42">
        <v>23</v>
      </c>
      <c r="W151" s="42" t="s">
        <v>1139</v>
      </c>
      <c r="X151" s="256" t="s">
        <v>232</v>
      </c>
      <c r="Y151" s="256" t="s">
        <v>235</v>
      </c>
      <c r="Z151" s="256" t="s">
        <v>232</v>
      </c>
      <c r="AA151" s="256" t="s">
        <v>1140</v>
      </c>
      <c r="AB151" s="256" t="s">
        <v>237</v>
      </c>
      <c r="AC151" s="18" t="s">
        <v>1141</v>
      </c>
      <c r="AD151" s="18" t="s">
        <v>1142</v>
      </c>
      <c r="AE151" s="264" t="s">
        <v>1143</v>
      </c>
      <c r="AF151" s="256" t="s">
        <v>1455</v>
      </c>
      <c r="AG151" s="256" t="s">
        <v>241</v>
      </c>
    </row>
    <row r="152" spans="1:33" ht="62.5" x14ac:dyDescent="0.25">
      <c r="A152" s="29" t="s">
        <v>82</v>
      </c>
      <c r="B152" s="29" t="s">
        <v>83</v>
      </c>
      <c r="C152" s="235" t="s">
        <v>1133</v>
      </c>
      <c r="D152" s="127" t="s">
        <v>3781</v>
      </c>
      <c r="E152" s="21" t="s">
        <v>1504</v>
      </c>
      <c r="F152" s="21" t="s">
        <v>199</v>
      </c>
      <c r="G152" s="21" t="s">
        <v>1505</v>
      </c>
      <c r="H152" s="241" t="s">
        <v>1506</v>
      </c>
      <c r="I152" s="21" t="s">
        <v>186</v>
      </c>
      <c r="J152" s="40">
        <v>3775.17</v>
      </c>
      <c r="K152" s="40">
        <v>3699.6666</v>
      </c>
      <c r="L152" s="250">
        <v>0.02</v>
      </c>
      <c r="M152" s="21" t="s">
        <v>199</v>
      </c>
      <c r="N152" s="256">
        <v>120</v>
      </c>
      <c r="O152" s="256" t="s">
        <v>1507</v>
      </c>
      <c r="P152" s="256" t="s">
        <v>229</v>
      </c>
      <c r="Q152" s="256">
        <v>150</v>
      </c>
      <c r="R152" s="256" t="s">
        <v>1137</v>
      </c>
      <c r="S152" s="18">
        <v>0.94</v>
      </c>
      <c r="T152" s="42">
        <v>2</v>
      </c>
      <c r="U152" s="42" t="s">
        <v>1138</v>
      </c>
      <c r="V152" s="42">
        <v>23</v>
      </c>
      <c r="W152" s="42" t="s">
        <v>1139</v>
      </c>
      <c r="X152" s="256" t="s">
        <v>232</v>
      </c>
      <c r="Y152" s="256" t="s">
        <v>235</v>
      </c>
      <c r="Z152" s="256" t="s">
        <v>232</v>
      </c>
      <c r="AA152" s="256" t="s">
        <v>1140</v>
      </c>
      <c r="AB152" s="256" t="s">
        <v>237</v>
      </c>
      <c r="AC152" s="18" t="s">
        <v>1141</v>
      </c>
      <c r="AD152" s="18" t="s">
        <v>1142</v>
      </c>
      <c r="AE152" s="264" t="s">
        <v>1143</v>
      </c>
      <c r="AF152" s="256" t="s">
        <v>1455</v>
      </c>
      <c r="AG152" s="256" t="s">
        <v>241</v>
      </c>
    </row>
    <row r="153" spans="1:33" ht="62.5" x14ac:dyDescent="0.25">
      <c r="A153" s="29" t="s">
        <v>82</v>
      </c>
      <c r="B153" s="29" t="s">
        <v>83</v>
      </c>
      <c r="C153" s="235" t="s">
        <v>1133</v>
      </c>
      <c r="D153" s="127" t="s">
        <v>3781</v>
      </c>
      <c r="E153" s="21" t="s">
        <v>1508</v>
      </c>
      <c r="F153" s="21" t="s">
        <v>199</v>
      </c>
      <c r="G153" s="21" t="s">
        <v>1509</v>
      </c>
      <c r="H153" s="241" t="s">
        <v>1510</v>
      </c>
      <c r="I153" s="21" t="s">
        <v>186</v>
      </c>
      <c r="J153" s="40">
        <v>3307.81</v>
      </c>
      <c r="K153" s="40">
        <v>3241.6538</v>
      </c>
      <c r="L153" s="250">
        <v>0.02</v>
      </c>
      <c r="M153" s="21" t="s">
        <v>199</v>
      </c>
      <c r="N153" s="256">
        <v>120</v>
      </c>
      <c r="O153" s="256" t="s">
        <v>1511</v>
      </c>
      <c r="P153" s="256" t="s">
        <v>229</v>
      </c>
      <c r="Q153" s="256">
        <v>150</v>
      </c>
      <c r="R153" s="256" t="s">
        <v>1137</v>
      </c>
      <c r="S153" s="18">
        <v>0.94</v>
      </c>
      <c r="T153" s="42">
        <v>3</v>
      </c>
      <c r="U153" s="42" t="s">
        <v>1138</v>
      </c>
      <c r="V153" s="42">
        <v>23</v>
      </c>
      <c r="W153" s="42" t="s">
        <v>1139</v>
      </c>
      <c r="X153" s="256" t="s">
        <v>232</v>
      </c>
      <c r="Y153" s="256" t="s">
        <v>235</v>
      </c>
      <c r="Z153" s="256" t="s">
        <v>232</v>
      </c>
      <c r="AA153" s="256" t="s">
        <v>1140</v>
      </c>
      <c r="AB153" s="256" t="s">
        <v>237</v>
      </c>
      <c r="AC153" s="18" t="s">
        <v>1141</v>
      </c>
      <c r="AD153" s="18" t="s">
        <v>1142</v>
      </c>
      <c r="AE153" s="264" t="s">
        <v>1143</v>
      </c>
      <c r="AF153" s="256" t="s">
        <v>1455</v>
      </c>
      <c r="AG153" s="256" t="s">
        <v>241</v>
      </c>
    </row>
    <row r="154" spans="1:33" ht="75" x14ac:dyDescent="0.25">
      <c r="A154" s="29" t="s">
        <v>82</v>
      </c>
      <c r="B154" s="29" t="s">
        <v>83</v>
      </c>
      <c r="C154" s="235" t="s">
        <v>1133</v>
      </c>
      <c r="D154" s="127" t="s">
        <v>3781</v>
      </c>
      <c r="E154" s="21" t="s">
        <v>1303</v>
      </c>
      <c r="F154" s="21" t="s">
        <v>199</v>
      </c>
      <c r="G154" s="21" t="s">
        <v>1512</v>
      </c>
      <c r="H154" s="21" t="s">
        <v>1513</v>
      </c>
      <c r="I154" s="21" t="s">
        <v>186</v>
      </c>
      <c r="J154" s="40">
        <v>76027.88</v>
      </c>
      <c r="K154" s="40">
        <v>72226.486000000004</v>
      </c>
      <c r="L154" s="250">
        <v>0.05</v>
      </c>
      <c r="M154" s="21" t="s">
        <v>199</v>
      </c>
      <c r="N154" s="256">
        <v>120</v>
      </c>
      <c r="O154" s="256" t="s">
        <v>366</v>
      </c>
      <c r="P154" s="256" t="s">
        <v>229</v>
      </c>
      <c r="Q154" s="256">
        <v>90</v>
      </c>
      <c r="R154" s="256" t="s">
        <v>1210</v>
      </c>
      <c r="S154" s="18">
        <v>0.95</v>
      </c>
      <c r="T154" s="42">
        <v>2</v>
      </c>
      <c r="U154" s="42" t="s">
        <v>1138</v>
      </c>
      <c r="V154" s="42">
        <v>19.600000000000001</v>
      </c>
      <c r="W154" s="42" t="s">
        <v>1453</v>
      </c>
      <c r="X154" s="256" t="s">
        <v>232</v>
      </c>
      <c r="Y154" s="256" t="s">
        <v>235</v>
      </c>
      <c r="Z154" s="256" t="s">
        <v>232</v>
      </c>
      <c r="AA154" s="256" t="s">
        <v>1140</v>
      </c>
      <c r="AB154" s="256" t="s">
        <v>237</v>
      </c>
      <c r="AC154" s="18" t="s">
        <v>1467</v>
      </c>
      <c r="AD154" s="18" t="s">
        <v>1468</v>
      </c>
      <c r="AE154" s="264" t="s">
        <v>1143</v>
      </c>
      <c r="AF154" s="256" t="s">
        <v>1455</v>
      </c>
      <c r="AG154" s="256" t="s">
        <v>241</v>
      </c>
    </row>
    <row r="155" spans="1:33" ht="75" x14ac:dyDescent="0.25">
      <c r="A155" s="29" t="s">
        <v>82</v>
      </c>
      <c r="B155" s="29" t="s">
        <v>83</v>
      </c>
      <c r="C155" s="235" t="s">
        <v>1133</v>
      </c>
      <c r="D155" s="127" t="s">
        <v>3781</v>
      </c>
      <c r="E155" s="21" t="s">
        <v>1294</v>
      </c>
      <c r="F155" s="21" t="s">
        <v>199</v>
      </c>
      <c r="G155" s="21" t="s">
        <v>1514</v>
      </c>
      <c r="H155" s="241" t="s">
        <v>1515</v>
      </c>
      <c r="I155" s="21" t="s">
        <v>186</v>
      </c>
      <c r="J155" s="40">
        <v>78468.179999999993</v>
      </c>
      <c r="K155" s="40">
        <v>74544.770999999993</v>
      </c>
      <c r="L155" s="250">
        <v>0.05</v>
      </c>
      <c r="M155" s="21" t="s">
        <v>199</v>
      </c>
      <c r="N155" s="256">
        <v>120</v>
      </c>
      <c r="O155" s="256" t="s">
        <v>1458</v>
      </c>
      <c r="P155" s="256" t="s">
        <v>229</v>
      </c>
      <c r="Q155" s="256">
        <v>90</v>
      </c>
      <c r="R155" s="256" t="s">
        <v>1210</v>
      </c>
      <c r="S155" s="18">
        <v>0.95</v>
      </c>
      <c r="T155" s="42">
        <v>2</v>
      </c>
      <c r="U155" s="42" t="s">
        <v>1149</v>
      </c>
      <c r="V155" s="42">
        <v>19.600000000000001</v>
      </c>
      <c r="W155" s="42" t="s">
        <v>1453</v>
      </c>
      <c r="X155" s="256" t="s">
        <v>232</v>
      </c>
      <c r="Y155" s="256" t="s">
        <v>235</v>
      </c>
      <c r="Z155" s="256" t="s">
        <v>232</v>
      </c>
      <c r="AA155" s="256" t="s">
        <v>1140</v>
      </c>
      <c r="AB155" s="256" t="s">
        <v>237</v>
      </c>
      <c r="AC155" s="18" t="s">
        <v>1467</v>
      </c>
      <c r="AD155" s="18" t="s">
        <v>1468</v>
      </c>
      <c r="AE155" s="264" t="s">
        <v>1143</v>
      </c>
      <c r="AF155" s="256" t="s">
        <v>1455</v>
      </c>
      <c r="AG155" s="256" t="s">
        <v>241</v>
      </c>
    </row>
    <row r="156" spans="1:33" ht="75" x14ac:dyDescent="0.25">
      <c r="A156" s="29" t="s">
        <v>82</v>
      </c>
      <c r="B156" s="29" t="s">
        <v>83</v>
      </c>
      <c r="C156" s="235" t="s">
        <v>1133</v>
      </c>
      <c r="D156" s="127" t="s">
        <v>3781</v>
      </c>
      <c r="E156" s="21" t="s">
        <v>1516</v>
      </c>
      <c r="F156" s="21" t="s">
        <v>199</v>
      </c>
      <c r="G156" s="21" t="s">
        <v>1517</v>
      </c>
      <c r="H156" s="21" t="s">
        <v>1518</v>
      </c>
      <c r="I156" s="21" t="s">
        <v>186</v>
      </c>
      <c r="J156" s="40">
        <v>71638.62</v>
      </c>
      <c r="K156" s="40">
        <v>68056.688999999998</v>
      </c>
      <c r="L156" s="250">
        <v>0.05</v>
      </c>
      <c r="M156" s="21" t="s">
        <v>199</v>
      </c>
      <c r="N156" s="256">
        <v>120</v>
      </c>
      <c r="O156" s="256" t="s">
        <v>1451</v>
      </c>
      <c r="P156" s="256" t="s">
        <v>229</v>
      </c>
      <c r="Q156" s="256">
        <v>90</v>
      </c>
      <c r="R156" s="256" t="s">
        <v>1210</v>
      </c>
      <c r="S156" s="18">
        <v>0.95</v>
      </c>
      <c r="T156" s="42">
        <v>1</v>
      </c>
      <c r="U156" s="264" t="s">
        <v>1138</v>
      </c>
      <c r="V156" s="256">
        <v>19.600000000000001</v>
      </c>
      <c r="W156" s="42" t="s">
        <v>1453</v>
      </c>
      <c r="X156" s="256" t="s">
        <v>232</v>
      </c>
      <c r="Y156" s="256" t="s">
        <v>235</v>
      </c>
      <c r="Z156" s="256" t="s">
        <v>232</v>
      </c>
      <c r="AA156" s="256" t="s">
        <v>1140</v>
      </c>
      <c r="AB156" s="256" t="s">
        <v>237</v>
      </c>
      <c r="AC156" s="18" t="s">
        <v>1467</v>
      </c>
      <c r="AD156" s="18" t="s">
        <v>1468</v>
      </c>
      <c r="AE156" s="264" t="s">
        <v>1143</v>
      </c>
      <c r="AF156" s="256" t="s">
        <v>1455</v>
      </c>
      <c r="AG156" s="256" t="s">
        <v>241</v>
      </c>
    </row>
    <row r="157" spans="1:33" ht="75" x14ac:dyDescent="0.25">
      <c r="A157" s="29" t="s">
        <v>82</v>
      </c>
      <c r="B157" s="29" t="s">
        <v>83</v>
      </c>
      <c r="C157" s="235" t="s">
        <v>1133</v>
      </c>
      <c r="D157" s="127" t="s">
        <v>3781</v>
      </c>
      <c r="E157" s="21" t="s">
        <v>1302</v>
      </c>
      <c r="F157" s="21" t="s">
        <v>199</v>
      </c>
      <c r="G157" s="21" t="s">
        <v>1519</v>
      </c>
      <c r="H157" s="241" t="s">
        <v>1520</v>
      </c>
      <c r="I157" s="21" t="s">
        <v>186</v>
      </c>
      <c r="J157" s="40">
        <v>87244.33</v>
      </c>
      <c r="K157" s="40">
        <v>82882.113500000007</v>
      </c>
      <c r="L157" s="250">
        <v>0.05</v>
      </c>
      <c r="M157" s="21" t="s">
        <v>199</v>
      </c>
      <c r="N157" s="256">
        <v>120</v>
      </c>
      <c r="O157" s="256" t="s">
        <v>366</v>
      </c>
      <c r="P157" s="256" t="s">
        <v>229</v>
      </c>
      <c r="Q157" s="256" t="s">
        <v>1521</v>
      </c>
      <c r="R157" s="256" t="s">
        <v>1211</v>
      </c>
      <c r="S157" s="18">
        <v>0.95</v>
      </c>
      <c r="T157" s="42">
        <v>2</v>
      </c>
      <c r="U157" s="264" t="s">
        <v>1149</v>
      </c>
      <c r="V157" s="256">
        <v>19.600000000000001</v>
      </c>
      <c r="W157" s="42" t="s">
        <v>1453</v>
      </c>
      <c r="X157" s="256" t="s">
        <v>232</v>
      </c>
      <c r="Y157" s="256" t="s">
        <v>235</v>
      </c>
      <c r="Z157" s="256" t="s">
        <v>232</v>
      </c>
      <c r="AA157" s="256" t="s">
        <v>1140</v>
      </c>
      <c r="AB157" s="256" t="s">
        <v>237</v>
      </c>
      <c r="AC157" s="18" t="s">
        <v>1467</v>
      </c>
      <c r="AD157" s="18" t="s">
        <v>1468</v>
      </c>
      <c r="AE157" s="264" t="s">
        <v>1143</v>
      </c>
      <c r="AF157" s="256" t="s">
        <v>1455</v>
      </c>
      <c r="AG157" s="256" t="s">
        <v>241</v>
      </c>
    </row>
    <row r="158" spans="1:33" ht="75" x14ac:dyDescent="0.25">
      <c r="A158" s="29" t="s">
        <v>82</v>
      </c>
      <c r="B158" s="29" t="s">
        <v>83</v>
      </c>
      <c r="C158" s="235" t="s">
        <v>1133</v>
      </c>
      <c r="D158" s="127" t="s">
        <v>3781</v>
      </c>
      <c r="E158" s="21" t="s">
        <v>1522</v>
      </c>
      <c r="F158" s="21" t="s">
        <v>199</v>
      </c>
      <c r="G158" s="21" t="s">
        <v>1523</v>
      </c>
      <c r="H158" s="21" t="s">
        <v>1524</v>
      </c>
      <c r="I158" s="21" t="s">
        <v>186</v>
      </c>
      <c r="J158" s="40">
        <v>84804.03</v>
      </c>
      <c r="K158" s="40">
        <v>80563.828500000003</v>
      </c>
      <c r="L158" s="250">
        <v>0.05</v>
      </c>
      <c r="M158" s="21" t="s">
        <v>199</v>
      </c>
      <c r="N158" s="256">
        <v>120</v>
      </c>
      <c r="O158" s="256" t="s">
        <v>1451</v>
      </c>
      <c r="P158" s="256" t="s">
        <v>229</v>
      </c>
      <c r="Q158" s="256" t="s">
        <v>1525</v>
      </c>
      <c r="R158" s="256" t="s">
        <v>1211</v>
      </c>
      <c r="S158" s="18">
        <v>0.95</v>
      </c>
      <c r="T158" s="42">
        <v>1</v>
      </c>
      <c r="U158" s="264" t="s">
        <v>1138</v>
      </c>
      <c r="V158" s="256">
        <v>19.600000000000001</v>
      </c>
      <c r="W158" s="42" t="s">
        <v>1453</v>
      </c>
      <c r="X158" s="256" t="s">
        <v>232</v>
      </c>
      <c r="Y158" s="256" t="s">
        <v>235</v>
      </c>
      <c r="Z158" s="256" t="s">
        <v>232</v>
      </c>
      <c r="AA158" s="256" t="s">
        <v>1140</v>
      </c>
      <c r="AB158" s="256" t="s">
        <v>237</v>
      </c>
      <c r="AC158" s="18" t="s">
        <v>1467</v>
      </c>
      <c r="AD158" s="18" t="s">
        <v>1468</v>
      </c>
      <c r="AE158" s="264" t="s">
        <v>1143</v>
      </c>
      <c r="AF158" s="42" t="s">
        <v>1455</v>
      </c>
      <c r="AG158" s="256" t="s">
        <v>364</v>
      </c>
    </row>
    <row r="159" spans="1:33" ht="75" x14ac:dyDescent="0.25">
      <c r="A159" s="29" t="s">
        <v>82</v>
      </c>
      <c r="B159" s="29" t="s">
        <v>83</v>
      </c>
      <c r="C159" s="235" t="s">
        <v>1133</v>
      </c>
      <c r="D159" s="127" t="s">
        <v>3781</v>
      </c>
      <c r="E159" s="21" t="s">
        <v>1526</v>
      </c>
      <c r="F159" s="21" t="s">
        <v>199</v>
      </c>
      <c r="G159" s="21" t="s">
        <v>1527</v>
      </c>
      <c r="H159" s="241" t="s">
        <v>1528</v>
      </c>
      <c r="I159" s="21" t="s">
        <v>186</v>
      </c>
      <c r="J159" s="40">
        <v>80417.13</v>
      </c>
      <c r="K159" s="40">
        <v>76396.273499999996</v>
      </c>
      <c r="L159" s="250">
        <v>0.05</v>
      </c>
      <c r="M159" s="21" t="s">
        <v>199</v>
      </c>
      <c r="N159" s="256">
        <v>120</v>
      </c>
      <c r="O159" s="256" t="s">
        <v>1458</v>
      </c>
      <c r="P159" s="256" t="s">
        <v>229</v>
      </c>
      <c r="Q159" s="256" t="s">
        <v>1521</v>
      </c>
      <c r="R159" s="256" t="s">
        <v>1211</v>
      </c>
      <c r="S159" s="18">
        <v>0.95</v>
      </c>
      <c r="T159" s="42">
        <v>2</v>
      </c>
      <c r="U159" s="264" t="s">
        <v>1149</v>
      </c>
      <c r="V159" s="256">
        <v>19.600000000000001</v>
      </c>
      <c r="W159" s="42" t="s">
        <v>1453</v>
      </c>
      <c r="X159" s="256" t="s">
        <v>232</v>
      </c>
      <c r="Y159" s="256" t="s">
        <v>235</v>
      </c>
      <c r="Z159" s="256" t="s">
        <v>232</v>
      </c>
      <c r="AA159" s="256" t="s">
        <v>1140</v>
      </c>
      <c r="AB159" s="256" t="s">
        <v>237</v>
      </c>
      <c r="AC159" s="18" t="s">
        <v>1467</v>
      </c>
      <c r="AD159" s="18" t="s">
        <v>1468</v>
      </c>
      <c r="AE159" s="264" t="s">
        <v>1143</v>
      </c>
      <c r="AF159" s="42" t="s">
        <v>1455</v>
      </c>
      <c r="AG159" s="256" t="s">
        <v>364</v>
      </c>
    </row>
    <row r="160" spans="1:33" ht="75" x14ac:dyDescent="0.25">
      <c r="A160" s="29" t="s">
        <v>82</v>
      </c>
      <c r="B160" s="29" t="s">
        <v>83</v>
      </c>
      <c r="C160" s="235" t="s">
        <v>1133</v>
      </c>
      <c r="D160" s="127" t="s">
        <v>3781</v>
      </c>
      <c r="E160" s="21" t="s">
        <v>1306</v>
      </c>
      <c r="F160" s="21" t="s">
        <v>199</v>
      </c>
      <c r="G160" s="21" t="s">
        <v>1529</v>
      </c>
      <c r="H160" s="21" t="s">
        <v>1530</v>
      </c>
      <c r="I160" s="21" t="s">
        <v>186</v>
      </c>
      <c r="J160" s="40">
        <v>103336.69</v>
      </c>
      <c r="K160" s="40">
        <v>98169.855500000005</v>
      </c>
      <c r="L160" s="250">
        <v>0.05</v>
      </c>
      <c r="M160" s="21" t="s">
        <v>199</v>
      </c>
      <c r="N160" s="256">
        <v>120</v>
      </c>
      <c r="O160" s="256" t="s">
        <v>366</v>
      </c>
      <c r="P160" s="256" t="s">
        <v>229</v>
      </c>
      <c r="Q160" s="256" t="s">
        <v>1531</v>
      </c>
      <c r="R160" s="256" t="s">
        <v>1212</v>
      </c>
      <c r="S160" s="18">
        <v>0.95</v>
      </c>
      <c r="T160" s="42">
        <v>2</v>
      </c>
      <c r="U160" s="264" t="s">
        <v>1138</v>
      </c>
      <c r="V160" s="256">
        <v>19.600000000000001</v>
      </c>
      <c r="W160" s="42" t="s">
        <v>1453</v>
      </c>
      <c r="X160" s="256" t="s">
        <v>232</v>
      </c>
      <c r="Y160" s="256" t="s">
        <v>235</v>
      </c>
      <c r="Z160" s="256" t="s">
        <v>232</v>
      </c>
      <c r="AA160" s="256" t="s">
        <v>1140</v>
      </c>
      <c r="AB160" s="256" t="s">
        <v>237</v>
      </c>
      <c r="AC160" s="18" t="s">
        <v>1467</v>
      </c>
      <c r="AD160" s="18" t="s">
        <v>1468</v>
      </c>
      <c r="AE160" s="264" t="s">
        <v>1143</v>
      </c>
      <c r="AF160" s="42" t="s">
        <v>1455</v>
      </c>
      <c r="AG160" s="256" t="s">
        <v>364</v>
      </c>
    </row>
    <row r="161" spans="1:33" ht="75" x14ac:dyDescent="0.25">
      <c r="A161" s="29" t="s">
        <v>82</v>
      </c>
      <c r="B161" s="29" t="s">
        <v>83</v>
      </c>
      <c r="C161" s="235" t="s">
        <v>1133</v>
      </c>
      <c r="D161" s="127" t="s">
        <v>3781</v>
      </c>
      <c r="E161" s="21" t="s">
        <v>1291</v>
      </c>
      <c r="F161" s="21" t="s">
        <v>199</v>
      </c>
      <c r="G161" s="21" t="s">
        <v>1532</v>
      </c>
      <c r="H161" s="241" t="s">
        <v>1533</v>
      </c>
      <c r="I161" s="21" t="s">
        <v>186</v>
      </c>
      <c r="J161" s="40">
        <v>98947.44</v>
      </c>
      <c r="K161" s="40">
        <v>94000.067999999999</v>
      </c>
      <c r="L161" s="250">
        <v>0.05</v>
      </c>
      <c r="M161" s="21" t="s">
        <v>199</v>
      </c>
      <c r="N161" s="256">
        <v>120</v>
      </c>
      <c r="O161" s="256" t="s">
        <v>1451</v>
      </c>
      <c r="P161" s="256" t="s">
        <v>229</v>
      </c>
      <c r="Q161" s="256" t="s">
        <v>1531</v>
      </c>
      <c r="R161" s="256" t="s">
        <v>1212</v>
      </c>
      <c r="S161" s="18">
        <v>0.95</v>
      </c>
      <c r="T161" s="42">
        <v>1</v>
      </c>
      <c r="U161" s="264" t="s">
        <v>1138</v>
      </c>
      <c r="V161" s="256">
        <v>19.600000000000001</v>
      </c>
      <c r="W161" s="42" t="s">
        <v>1453</v>
      </c>
      <c r="X161" s="256" t="s">
        <v>232</v>
      </c>
      <c r="Y161" s="256" t="s">
        <v>235</v>
      </c>
      <c r="Z161" s="256" t="s">
        <v>232</v>
      </c>
      <c r="AA161" s="256" t="s">
        <v>1140</v>
      </c>
      <c r="AB161" s="256" t="s">
        <v>237</v>
      </c>
      <c r="AC161" s="18" t="s">
        <v>1467</v>
      </c>
      <c r="AD161" s="18" t="s">
        <v>1468</v>
      </c>
      <c r="AE161" s="264" t="s">
        <v>1143</v>
      </c>
      <c r="AF161" s="42" t="s">
        <v>1455</v>
      </c>
      <c r="AG161" s="256" t="s">
        <v>364</v>
      </c>
    </row>
    <row r="162" spans="1:33" ht="50" x14ac:dyDescent="0.25">
      <c r="A162" s="29" t="s">
        <v>82</v>
      </c>
      <c r="B162" s="29" t="s">
        <v>83</v>
      </c>
      <c r="C162" s="235" t="s">
        <v>1133</v>
      </c>
      <c r="D162" s="127" t="s">
        <v>3781</v>
      </c>
      <c r="E162" s="21" t="s">
        <v>1284</v>
      </c>
      <c r="F162" s="21" t="s">
        <v>199</v>
      </c>
      <c r="G162" s="21" t="s">
        <v>1534</v>
      </c>
      <c r="H162" s="21" t="s">
        <v>1535</v>
      </c>
      <c r="I162" s="21" t="s">
        <v>186</v>
      </c>
      <c r="J162" s="40">
        <v>43359.76</v>
      </c>
      <c r="K162" s="40">
        <v>41191.771999999997</v>
      </c>
      <c r="L162" s="250">
        <v>0.05</v>
      </c>
      <c r="M162" s="21" t="s">
        <v>199</v>
      </c>
      <c r="N162" s="256">
        <v>120</v>
      </c>
      <c r="O162" s="256" t="s">
        <v>235</v>
      </c>
      <c r="P162" s="256" t="s">
        <v>229</v>
      </c>
      <c r="Q162" s="256">
        <v>175</v>
      </c>
      <c r="R162" s="256" t="s">
        <v>1213</v>
      </c>
      <c r="S162" s="18">
        <v>0.95</v>
      </c>
      <c r="T162" s="42">
        <v>1</v>
      </c>
      <c r="U162" s="264" t="s">
        <v>1138</v>
      </c>
      <c r="V162" s="256">
        <v>17</v>
      </c>
      <c r="W162" s="42" t="s">
        <v>1453</v>
      </c>
      <c r="X162" s="256" t="s">
        <v>232</v>
      </c>
      <c r="Y162" s="256" t="s">
        <v>235</v>
      </c>
      <c r="Z162" s="256" t="s">
        <v>232</v>
      </c>
      <c r="AA162" s="256" t="s">
        <v>1140</v>
      </c>
      <c r="AB162" s="256" t="s">
        <v>237</v>
      </c>
      <c r="AC162" s="18" t="s">
        <v>1467</v>
      </c>
      <c r="AD162" s="18" t="s">
        <v>1536</v>
      </c>
      <c r="AE162" s="264" t="s">
        <v>1143</v>
      </c>
      <c r="AF162" s="256" t="s">
        <v>1455</v>
      </c>
      <c r="AG162" s="256" t="s">
        <v>241</v>
      </c>
    </row>
    <row r="163" spans="1:33" ht="100" x14ac:dyDescent="0.25">
      <c r="A163" s="29" t="s">
        <v>82</v>
      </c>
      <c r="B163" s="29" t="s">
        <v>83</v>
      </c>
      <c r="C163" s="235" t="s">
        <v>1133</v>
      </c>
      <c r="D163" s="127" t="s">
        <v>3781</v>
      </c>
      <c r="E163" s="21" t="s">
        <v>1537</v>
      </c>
      <c r="F163" s="21" t="s">
        <v>199</v>
      </c>
      <c r="G163" s="21" t="s">
        <v>1538</v>
      </c>
      <c r="H163" s="241" t="s">
        <v>1136</v>
      </c>
      <c r="I163" s="21" t="s">
        <v>186</v>
      </c>
      <c r="J163" s="40">
        <v>97859.97</v>
      </c>
      <c r="K163" s="40">
        <v>92966.9715</v>
      </c>
      <c r="L163" s="250">
        <v>0.05</v>
      </c>
      <c r="M163" s="21" t="s">
        <v>199</v>
      </c>
      <c r="N163" s="256">
        <v>120</v>
      </c>
      <c r="O163" s="256" t="s">
        <v>1136</v>
      </c>
      <c r="P163" s="256" t="s">
        <v>229</v>
      </c>
      <c r="Q163" s="256">
        <v>150</v>
      </c>
      <c r="R163" s="256" t="s">
        <v>1137</v>
      </c>
      <c r="S163" s="18">
        <v>0.94</v>
      </c>
      <c r="T163" s="42">
        <v>1</v>
      </c>
      <c r="U163" s="264" t="s">
        <v>1138</v>
      </c>
      <c r="V163" s="256">
        <v>23</v>
      </c>
      <c r="W163" s="42" t="s">
        <v>1139</v>
      </c>
      <c r="X163" s="256" t="s">
        <v>232</v>
      </c>
      <c r="Y163" s="256" t="s">
        <v>235</v>
      </c>
      <c r="Z163" s="256" t="s">
        <v>232</v>
      </c>
      <c r="AA163" s="256" t="s">
        <v>1140</v>
      </c>
      <c r="AB163" s="256" t="s">
        <v>237</v>
      </c>
      <c r="AC163" s="18" t="s">
        <v>1141</v>
      </c>
      <c r="AD163" s="18" t="s">
        <v>1142</v>
      </c>
      <c r="AE163" s="264" t="s">
        <v>1143</v>
      </c>
      <c r="AF163" s="256" t="s">
        <v>1455</v>
      </c>
      <c r="AG163" s="256" t="s">
        <v>241</v>
      </c>
    </row>
    <row r="164" spans="1:33" ht="62.5" x14ac:dyDescent="0.25">
      <c r="A164" s="29" t="s">
        <v>82</v>
      </c>
      <c r="B164" s="29" t="s">
        <v>83</v>
      </c>
      <c r="C164" s="235" t="s">
        <v>1133</v>
      </c>
      <c r="D164" s="127" t="s">
        <v>3781</v>
      </c>
      <c r="E164" s="21" t="s">
        <v>1539</v>
      </c>
      <c r="F164" s="21" t="s">
        <v>199</v>
      </c>
      <c r="G164" s="21" t="s">
        <v>1540</v>
      </c>
      <c r="H164" s="21" t="s">
        <v>1507</v>
      </c>
      <c r="I164" s="21" t="s">
        <v>186</v>
      </c>
      <c r="J164" s="40">
        <v>114208.98</v>
      </c>
      <c r="K164" s="40">
        <v>108498.531</v>
      </c>
      <c r="L164" s="250">
        <v>0.05</v>
      </c>
      <c r="M164" s="21" t="s">
        <v>199</v>
      </c>
      <c r="N164" s="256">
        <v>120</v>
      </c>
      <c r="O164" s="256" t="s">
        <v>1507</v>
      </c>
      <c r="P164" s="256" t="s">
        <v>229</v>
      </c>
      <c r="Q164" s="256">
        <v>150</v>
      </c>
      <c r="R164" s="256" t="s">
        <v>1137</v>
      </c>
      <c r="S164" s="18">
        <v>0.94</v>
      </c>
      <c r="T164" s="42">
        <v>2</v>
      </c>
      <c r="U164" s="264" t="s">
        <v>1138</v>
      </c>
      <c r="V164" s="256">
        <v>23</v>
      </c>
      <c r="W164" s="42" t="s">
        <v>1139</v>
      </c>
      <c r="X164" s="256" t="s">
        <v>232</v>
      </c>
      <c r="Y164" s="256" t="s">
        <v>235</v>
      </c>
      <c r="Z164" s="256" t="s">
        <v>232</v>
      </c>
      <c r="AA164" s="256" t="s">
        <v>1140</v>
      </c>
      <c r="AB164" s="256" t="s">
        <v>237</v>
      </c>
      <c r="AC164" s="18" t="s">
        <v>1141</v>
      </c>
      <c r="AD164" s="18" t="s">
        <v>1142</v>
      </c>
      <c r="AE164" s="264" t="s">
        <v>1143</v>
      </c>
      <c r="AF164" s="42" t="s">
        <v>1455</v>
      </c>
      <c r="AG164" s="256" t="s">
        <v>241</v>
      </c>
    </row>
    <row r="165" spans="1:33" ht="62.5" x14ac:dyDescent="0.25">
      <c r="A165" s="29" t="s">
        <v>82</v>
      </c>
      <c r="B165" s="29" t="s">
        <v>83</v>
      </c>
      <c r="C165" s="235" t="s">
        <v>1133</v>
      </c>
      <c r="D165" s="127" t="s">
        <v>3781</v>
      </c>
      <c r="E165" s="21" t="s">
        <v>1541</v>
      </c>
      <c r="F165" s="21" t="s">
        <v>199</v>
      </c>
      <c r="G165" s="21" t="s">
        <v>1542</v>
      </c>
      <c r="H165" s="241" t="s">
        <v>1511</v>
      </c>
      <c r="I165" s="21" t="s">
        <v>186</v>
      </c>
      <c r="J165" s="40">
        <v>125745.52</v>
      </c>
      <c r="K165" s="40">
        <v>119458.24400000001</v>
      </c>
      <c r="L165" s="250">
        <v>0.05</v>
      </c>
      <c r="M165" s="21" t="s">
        <v>199</v>
      </c>
      <c r="N165" s="256">
        <v>120</v>
      </c>
      <c r="O165" s="256" t="s">
        <v>1511</v>
      </c>
      <c r="P165" s="256" t="s">
        <v>229</v>
      </c>
      <c r="Q165" s="256">
        <v>150</v>
      </c>
      <c r="R165" s="256" t="s">
        <v>1137</v>
      </c>
      <c r="S165" s="18">
        <v>0.94</v>
      </c>
      <c r="T165" s="42">
        <v>3</v>
      </c>
      <c r="U165" s="264" t="s">
        <v>1138</v>
      </c>
      <c r="V165" s="256">
        <v>23</v>
      </c>
      <c r="W165" s="42" t="s">
        <v>1139</v>
      </c>
      <c r="X165" s="256" t="s">
        <v>232</v>
      </c>
      <c r="Y165" s="256" t="s">
        <v>235</v>
      </c>
      <c r="Z165" s="256" t="s">
        <v>232</v>
      </c>
      <c r="AA165" s="256" t="s">
        <v>1140</v>
      </c>
      <c r="AB165" s="256" t="s">
        <v>237</v>
      </c>
      <c r="AC165" s="18" t="s">
        <v>1141</v>
      </c>
      <c r="AD165" s="18" t="s">
        <v>1142</v>
      </c>
      <c r="AE165" s="264" t="s">
        <v>1143</v>
      </c>
      <c r="AF165" s="42" t="s">
        <v>1455</v>
      </c>
      <c r="AG165" s="256" t="s">
        <v>241</v>
      </c>
    </row>
    <row r="166" spans="1:33" ht="50" x14ac:dyDescent="0.25">
      <c r="A166" s="29" t="s">
        <v>82</v>
      </c>
      <c r="B166" s="29" t="s">
        <v>83</v>
      </c>
      <c r="C166" s="235" t="s">
        <v>224</v>
      </c>
      <c r="D166" s="127" t="s">
        <v>3781</v>
      </c>
      <c r="E166" s="21" t="s">
        <v>1543</v>
      </c>
      <c r="F166" s="21" t="s">
        <v>199</v>
      </c>
      <c r="G166" s="21" t="s">
        <v>1544</v>
      </c>
      <c r="H166" s="21" t="s">
        <v>1545</v>
      </c>
      <c r="I166" s="21" t="s">
        <v>186</v>
      </c>
      <c r="J166" s="40">
        <v>81673.25</v>
      </c>
      <c r="K166" s="40">
        <v>80039.785000000003</v>
      </c>
      <c r="L166" s="250">
        <v>0.02</v>
      </c>
      <c r="M166" s="21" t="s">
        <v>199</v>
      </c>
      <c r="N166" s="256">
        <v>120</v>
      </c>
      <c r="O166" s="256" t="s">
        <v>1546</v>
      </c>
      <c r="P166" s="256" t="s">
        <v>229</v>
      </c>
      <c r="Q166" s="256">
        <v>120</v>
      </c>
      <c r="R166" s="256" t="s">
        <v>1547</v>
      </c>
      <c r="S166" s="18" t="s">
        <v>1148</v>
      </c>
      <c r="T166" s="42">
        <v>2</v>
      </c>
      <c r="U166" s="264" t="s">
        <v>1138</v>
      </c>
      <c r="V166" s="256">
        <v>18</v>
      </c>
      <c r="W166" s="42"/>
      <c r="X166" s="256" t="s">
        <v>232</v>
      </c>
      <c r="Y166" s="256" t="s">
        <v>235</v>
      </c>
      <c r="Z166" s="256" t="s">
        <v>232</v>
      </c>
      <c r="AA166" s="256" t="s">
        <v>1548</v>
      </c>
      <c r="AB166" s="256" t="s">
        <v>237</v>
      </c>
      <c r="AC166" s="18" t="s">
        <v>238</v>
      </c>
      <c r="AD166" s="18" t="s">
        <v>1142</v>
      </c>
      <c r="AE166" s="264" t="s">
        <v>1143</v>
      </c>
      <c r="AF166" s="42" t="s">
        <v>1549</v>
      </c>
      <c r="AG166" s="256" t="s">
        <v>241</v>
      </c>
    </row>
    <row r="167" spans="1:33" ht="50" x14ac:dyDescent="0.25">
      <c r="A167" s="29" t="s">
        <v>82</v>
      </c>
      <c r="B167" s="29" t="s">
        <v>83</v>
      </c>
      <c r="C167" s="235" t="s">
        <v>224</v>
      </c>
      <c r="D167" s="127" t="s">
        <v>3781</v>
      </c>
      <c r="E167" s="21" t="s">
        <v>1550</v>
      </c>
      <c r="F167" s="21" t="s">
        <v>199</v>
      </c>
      <c r="G167" s="21" t="s">
        <v>1551</v>
      </c>
      <c r="H167" s="241" t="s">
        <v>1552</v>
      </c>
      <c r="I167" s="21" t="s">
        <v>186</v>
      </c>
      <c r="J167" s="40">
        <v>87385.39</v>
      </c>
      <c r="K167" s="40">
        <v>85637.682199999996</v>
      </c>
      <c r="L167" s="250">
        <v>0.02</v>
      </c>
      <c r="M167" s="21" t="s">
        <v>199</v>
      </c>
      <c r="N167" s="256"/>
      <c r="O167" s="256" t="s">
        <v>1546</v>
      </c>
      <c r="P167" s="256" t="s">
        <v>229</v>
      </c>
      <c r="Q167" s="256">
        <v>180</v>
      </c>
      <c r="R167" s="256" t="s">
        <v>1547</v>
      </c>
      <c r="S167" s="18" t="s">
        <v>1148</v>
      </c>
      <c r="T167" s="42">
        <v>2</v>
      </c>
      <c r="U167" s="264" t="s">
        <v>1138</v>
      </c>
      <c r="V167" s="256">
        <v>18</v>
      </c>
      <c r="W167" s="42"/>
      <c r="X167" s="256" t="s">
        <v>232</v>
      </c>
      <c r="Y167" s="256" t="s">
        <v>235</v>
      </c>
      <c r="Z167" s="256" t="s">
        <v>232</v>
      </c>
      <c r="AA167" s="256" t="s">
        <v>1548</v>
      </c>
      <c r="AB167" s="256" t="s">
        <v>237</v>
      </c>
      <c r="AC167" s="18" t="s">
        <v>238</v>
      </c>
      <c r="AD167" s="18" t="s">
        <v>1142</v>
      </c>
      <c r="AE167" s="264" t="s">
        <v>1143</v>
      </c>
      <c r="AF167" s="42" t="s">
        <v>1549</v>
      </c>
      <c r="AG167" s="256" t="s">
        <v>241</v>
      </c>
    </row>
    <row r="168" spans="1:33" ht="50" x14ac:dyDescent="0.25">
      <c r="A168" s="29" t="s">
        <v>82</v>
      </c>
      <c r="B168" s="29" t="s">
        <v>83</v>
      </c>
      <c r="C168" s="235" t="s">
        <v>224</v>
      </c>
      <c r="D168" s="127" t="s">
        <v>3781</v>
      </c>
      <c r="E168" s="21" t="s">
        <v>1553</v>
      </c>
      <c r="F168" s="21" t="s">
        <v>199</v>
      </c>
      <c r="G168" s="21" t="s">
        <v>1554</v>
      </c>
      <c r="H168" s="241" t="s">
        <v>1555</v>
      </c>
      <c r="I168" s="21" t="s">
        <v>186</v>
      </c>
      <c r="J168" s="40">
        <v>97259.45</v>
      </c>
      <c r="K168" s="40">
        <v>95314.260999999999</v>
      </c>
      <c r="L168" s="250">
        <v>0.02</v>
      </c>
      <c r="M168" s="21" t="s">
        <v>199</v>
      </c>
      <c r="N168" s="256">
        <v>120</v>
      </c>
      <c r="O168" s="256" t="s">
        <v>1556</v>
      </c>
      <c r="P168" s="256" t="s">
        <v>229</v>
      </c>
      <c r="Q168" s="256">
        <v>180</v>
      </c>
      <c r="R168" s="256" t="s">
        <v>1547</v>
      </c>
      <c r="S168" s="18" t="s">
        <v>1148</v>
      </c>
      <c r="T168" s="42">
        <v>1</v>
      </c>
      <c r="U168" s="264" t="s">
        <v>1138</v>
      </c>
      <c r="V168" s="256">
        <v>18</v>
      </c>
      <c r="W168" s="42"/>
      <c r="X168" s="256" t="s">
        <v>232</v>
      </c>
      <c r="Y168" s="256" t="s">
        <v>235</v>
      </c>
      <c r="Z168" s="256" t="s">
        <v>232</v>
      </c>
      <c r="AA168" s="256" t="s">
        <v>1548</v>
      </c>
      <c r="AB168" s="256" t="s">
        <v>237</v>
      </c>
      <c r="AC168" s="18" t="s">
        <v>238</v>
      </c>
      <c r="AD168" s="18" t="s">
        <v>1142</v>
      </c>
      <c r="AE168" s="264" t="s">
        <v>1143</v>
      </c>
      <c r="AF168" s="256" t="s">
        <v>1549</v>
      </c>
      <c r="AG168" s="256" t="s">
        <v>241</v>
      </c>
    </row>
    <row r="169" spans="1:33" ht="50" x14ac:dyDescent="0.25">
      <c r="A169" s="29" t="s">
        <v>82</v>
      </c>
      <c r="B169" s="29" t="s">
        <v>83</v>
      </c>
      <c r="C169" s="235" t="s">
        <v>224</v>
      </c>
      <c r="D169" s="127" t="s">
        <v>3781</v>
      </c>
      <c r="E169" s="21" t="s">
        <v>1557</v>
      </c>
      <c r="F169" s="21" t="s">
        <v>199</v>
      </c>
      <c r="G169" s="21" t="s">
        <v>1558</v>
      </c>
      <c r="H169" s="241" t="s">
        <v>1559</v>
      </c>
      <c r="I169" s="21" t="s">
        <v>186</v>
      </c>
      <c r="J169" s="40">
        <v>99530.48</v>
      </c>
      <c r="K169" s="40">
        <v>97539.8704</v>
      </c>
      <c r="L169" s="250">
        <v>0.02</v>
      </c>
      <c r="M169" s="21" t="s">
        <v>199</v>
      </c>
      <c r="N169" s="256">
        <v>120</v>
      </c>
      <c r="O169" s="256" t="s">
        <v>1560</v>
      </c>
      <c r="P169" s="256" t="s">
        <v>229</v>
      </c>
      <c r="Q169" s="256">
        <v>360</v>
      </c>
      <c r="R169" s="256" t="s">
        <v>1561</v>
      </c>
      <c r="S169" s="18" t="s">
        <v>1148</v>
      </c>
      <c r="T169" s="42">
        <v>0</v>
      </c>
      <c r="U169" s="264" t="s">
        <v>199</v>
      </c>
      <c r="V169" s="256" t="s">
        <v>1562</v>
      </c>
      <c r="W169" s="42"/>
      <c r="X169" s="256" t="s">
        <v>232</v>
      </c>
      <c r="Y169" s="256" t="s">
        <v>235</v>
      </c>
      <c r="Z169" s="256" t="s">
        <v>232</v>
      </c>
      <c r="AA169" s="256" t="s">
        <v>1548</v>
      </c>
      <c r="AB169" s="256" t="s">
        <v>237</v>
      </c>
      <c r="AC169" s="18" t="s">
        <v>238</v>
      </c>
      <c r="AD169" s="18" t="s">
        <v>1142</v>
      </c>
      <c r="AE169" s="264" t="s">
        <v>1143</v>
      </c>
      <c r="AF169" s="256" t="s">
        <v>199</v>
      </c>
      <c r="AG169" s="256" t="s">
        <v>1562</v>
      </c>
    </row>
    <row r="170" spans="1:33" ht="50" x14ac:dyDescent="0.25">
      <c r="A170" s="29" t="s">
        <v>82</v>
      </c>
      <c r="B170" s="29" t="s">
        <v>83</v>
      </c>
      <c r="C170" s="235" t="s">
        <v>224</v>
      </c>
      <c r="D170" s="127" t="s">
        <v>3781</v>
      </c>
      <c r="E170" s="21" t="s">
        <v>1563</v>
      </c>
      <c r="F170" s="21" t="s">
        <v>199</v>
      </c>
      <c r="G170" s="21" t="s">
        <v>1564</v>
      </c>
      <c r="H170" s="241" t="s">
        <v>1565</v>
      </c>
      <c r="I170" s="21" t="s">
        <v>186</v>
      </c>
      <c r="J170" s="40">
        <v>115526.45</v>
      </c>
      <c r="K170" s="40">
        <v>113215.921</v>
      </c>
      <c r="L170" s="250">
        <v>0.02</v>
      </c>
      <c r="M170" s="21" t="s">
        <v>199</v>
      </c>
      <c r="N170" s="256">
        <v>120</v>
      </c>
      <c r="O170" s="256" t="s">
        <v>1560</v>
      </c>
      <c r="P170" s="256" t="s">
        <v>229</v>
      </c>
      <c r="Q170" s="256">
        <v>360</v>
      </c>
      <c r="R170" s="256" t="s">
        <v>1561</v>
      </c>
      <c r="S170" s="18" t="s">
        <v>1148</v>
      </c>
      <c r="T170" s="42">
        <v>0</v>
      </c>
      <c r="U170" s="264" t="s">
        <v>199</v>
      </c>
      <c r="V170" s="256" t="s">
        <v>1562</v>
      </c>
      <c r="W170" s="42"/>
      <c r="X170" s="256" t="s">
        <v>232</v>
      </c>
      <c r="Y170" s="256" t="s">
        <v>235</v>
      </c>
      <c r="Z170" s="256" t="s">
        <v>232</v>
      </c>
      <c r="AA170" s="256" t="s">
        <v>1548</v>
      </c>
      <c r="AB170" s="256" t="s">
        <v>237</v>
      </c>
      <c r="AC170" s="18" t="s">
        <v>238</v>
      </c>
      <c r="AD170" s="18" t="s">
        <v>1142</v>
      </c>
      <c r="AE170" s="264" t="s">
        <v>1143</v>
      </c>
      <c r="AF170" s="256" t="s">
        <v>199</v>
      </c>
      <c r="AG170" s="256" t="s">
        <v>1562</v>
      </c>
    </row>
    <row r="171" spans="1:33" ht="50" x14ac:dyDescent="0.25">
      <c r="A171" s="29" t="s">
        <v>82</v>
      </c>
      <c r="B171" s="29" t="s">
        <v>83</v>
      </c>
      <c r="C171" s="235" t="s">
        <v>224</v>
      </c>
      <c r="D171" s="127" t="s">
        <v>3781</v>
      </c>
      <c r="E171" s="21" t="s">
        <v>1566</v>
      </c>
      <c r="F171" s="21" t="s">
        <v>199</v>
      </c>
      <c r="G171" s="21" t="s">
        <v>1567</v>
      </c>
      <c r="H171" s="21" t="s">
        <v>1568</v>
      </c>
      <c r="I171" s="21" t="s">
        <v>186</v>
      </c>
      <c r="J171" s="40">
        <v>109602.02</v>
      </c>
      <c r="K171" s="40">
        <v>107409.97960000001</v>
      </c>
      <c r="L171" s="250">
        <v>0.02</v>
      </c>
      <c r="M171" s="21" t="s">
        <v>199</v>
      </c>
      <c r="N171" s="256">
        <v>120</v>
      </c>
      <c r="O171" s="256" t="s">
        <v>1560</v>
      </c>
      <c r="P171" s="256" t="s">
        <v>229</v>
      </c>
      <c r="Q171" s="256">
        <v>300</v>
      </c>
      <c r="R171" s="256" t="s">
        <v>1561</v>
      </c>
      <c r="S171" s="18" t="s">
        <v>1148</v>
      </c>
      <c r="T171" s="42">
        <v>0</v>
      </c>
      <c r="U171" s="264" t="s">
        <v>199</v>
      </c>
      <c r="V171" s="256" t="s">
        <v>1562</v>
      </c>
      <c r="W171" s="42"/>
      <c r="X171" s="256" t="s">
        <v>232</v>
      </c>
      <c r="Y171" s="256" t="s">
        <v>235</v>
      </c>
      <c r="Z171" s="256" t="s">
        <v>232</v>
      </c>
      <c r="AA171" s="256" t="s">
        <v>1548</v>
      </c>
      <c r="AB171" s="256" t="s">
        <v>237</v>
      </c>
      <c r="AC171" s="18" t="s">
        <v>238</v>
      </c>
      <c r="AD171" s="18" t="s">
        <v>1142</v>
      </c>
      <c r="AE171" s="264" t="s">
        <v>1143</v>
      </c>
      <c r="AF171" s="256" t="s">
        <v>199</v>
      </c>
      <c r="AG171" s="256" t="s">
        <v>1562</v>
      </c>
    </row>
    <row r="172" spans="1:33" ht="50" x14ac:dyDescent="0.25">
      <c r="A172" s="29" t="s">
        <v>82</v>
      </c>
      <c r="B172" s="29" t="s">
        <v>83</v>
      </c>
      <c r="C172" s="235" t="s">
        <v>224</v>
      </c>
      <c r="D172" s="127" t="s">
        <v>3781</v>
      </c>
      <c r="E172" s="21" t="s">
        <v>1569</v>
      </c>
      <c r="F172" s="21" t="s">
        <v>199</v>
      </c>
      <c r="G172" s="21" t="s">
        <v>1570</v>
      </c>
      <c r="H172" s="241" t="s">
        <v>1571</v>
      </c>
      <c r="I172" s="21" t="s">
        <v>186</v>
      </c>
      <c r="J172" s="40">
        <v>50357.68</v>
      </c>
      <c r="K172" s="40">
        <v>49350.526400000002</v>
      </c>
      <c r="L172" s="250">
        <v>0.02</v>
      </c>
      <c r="M172" s="21" t="s">
        <v>199</v>
      </c>
      <c r="N172" s="256">
        <v>120</v>
      </c>
      <c r="O172" s="256" t="s">
        <v>1572</v>
      </c>
      <c r="P172" s="256" t="s">
        <v>229</v>
      </c>
      <c r="Q172" s="256">
        <v>350</v>
      </c>
      <c r="R172" s="256" t="s">
        <v>1561</v>
      </c>
      <c r="S172" s="18" t="s">
        <v>1148</v>
      </c>
      <c r="T172" s="42">
        <v>2</v>
      </c>
      <c r="U172" s="264" t="s">
        <v>1573</v>
      </c>
      <c r="V172" s="256">
        <v>18</v>
      </c>
      <c r="W172" s="42" t="s">
        <v>1492</v>
      </c>
      <c r="X172" s="256" t="s">
        <v>232</v>
      </c>
      <c r="Y172" s="256" t="s">
        <v>235</v>
      </c>
      <c r="Z172" s="256" t="s">
        <v>232</v>
      </c>
      <c r="AA172" s="256" t="s">
        <v>1548</v>
      </c>
      <c r="AB172" s="256" t="s">
        <v>237</v>
      </c>
      <c r="AC172" s="18" t="s">
        <v>238</v>
      </c>
      <c r="AD172" s="18" t="s">
        <v>1142</v>
      </c>
      <c r="AE172" s="264" t="s">
        <v>1143</v>
      </c>
      <c r="AF172" s="256" t="s">
        <v>1574</v>
      </c>
      <c r="AG172" s="256" t="s">
        <v>241</v>
      </c>
    </row>
    <row r="173" spans="1:33" ht="50" x14ac:dyDescent="0.25">
      <c r="A173" s="29" t="s">
        <v>82</v>
      </c>
      <c r="B173" s="29" t="s">
        <v>83</v>
      </c>
      <c r="C173" s="235" t="s">
        <v>224</v>
      </c>
      <c r="D173" s="127" t="s">
        <v>3781</v>
      </c>
      <c r="E173" s="21" t="s">
        <v>1575</v>
      </c>
      <c r="F173" s="21" t="s">
        <v>199</v>
      </c>
      <c r="G173" s="21" t="s">
        <v>1576</v>
      </c>
      <c r="H173" s="241" t="s">
        <v>1577</v>
      </c>
      <c r="I173" s="21" t="s">
        <v>186</v>
      </c>
      <c r="J173" s="40">
        <v>49123.43</v>
      </c>
      <c r="K173" s="40">
        <v>48140.9614</v>
      </c>
      <c r="L173" s="250">
        <v>0.02</v>
      </c>
      <c r="M173" s="21" t="s">
        <v>199</v>
      </c>
      <c r="N173" s="256">
        <v>120</v>
      </c>
      <c r="O173" s="256" t="s">
        <v>1578</v>
      </c>
      <c r="P173" s="256" t="s">
        <v>229</v>
      </c>
      <c r="Q173" s="256">
        <v>350</v>
      </c>
      <c r="R173" s="256" t="s">
        <v>1547</v>
      </c>
      <c r="S173" s="18" t="s">
        <v>1148</v>
      </c>
      <c r="T173" s="42">
        <v>1</v>
      </c>
      <c r="U173" s="264" t="s">
        <v>1138</v>
      </c>
      <c r="V173" s="256">
        <v>18</v>
      </c>
      <c r="W173" s="42" t="s">
        <v>1492</v>
      </c>
      <c r="X173" s="256" t="s">
        <v>232</v>
      </c>
      <c r="Y173" s="256" t="s">
        <v>235</v>
      </c>
      <c r="Z173" s="256" t="s">
        <v>232</v>
      </c>
      <c r="AA173" s="256" t="s">
        <v>1548</v>
      </c>
      <c r="AB173" s="256" t="s">
        <v>237</v>
      </c>
      <c r="AC173" s="18" t="s">
        <v>238</v>
      </c>
      <c r="AD173" s="18" t="s">
        <v>1142</v>
      </c>
      <c r="AE173" s="264" t="s">
        <v>1143</v>
      </c>
      <c r="AF173" s="256" t="s">
        <v>1574</v>
      </c>
      <c r="AG173" s="256" t="s">
        <v>241</v>
      </c>
    </row>
    <row r="174" spans="1:33" ht="50" x14ac:dyDescent="0.25">
      <c r="A174" s="29" t="s">
        <v>82</v>
      </c>
      <c r="B174" s="29" t="s">
        <v>83</v>
      </c>
      <c r="C174" s="235" t="s">
        <v>224</v>
      </c>
      <c r="D174" s="127" t="s">
        <v>3781</v>
      </c>
      <c r="E174" s="21" t="s">
        <v>1579</v>
      </c>
      <c r="F174" s="21" t="s">
        <v>199</v>
      </c>
      <c r="G174" s="21" t="s">
        <v>1580</v>
      </c>
      <c r="H174" s="21" t="s">
        <v>1581</v>
      </c>
      <c r="I174" s="21" t="s">
        <v>186</v>
      </c>
      <c r="J174" s="40">
        <v>85009.03</v>
      </c>
      <c r="K174" s="40">
        <v>83308.849400000006</v>
      </c>
      <c r="L174" s="250">
        <v>0.02</v>
      </c>
      <c r="M174" s="21" t="s">
        <v>199</v>
      </c>
      <c r="N174" s="256">
        <v>120</v>
      </c>
      <c r="O174" s="256" t="s">
        <v>1582</v>
      </c>
      <c r="P174" s="256" t="s">
        <v>229</v>
      </c>
      <c r="Q174" s="256">
        <v>180</v>
      </c>
      <c r="R174" s="256" t="s">
        <v>1561</v>
      </c>
      <c r="S174" s="18" t="s">
        <v>1148</v>
      </c>
      <c r="T174" s="42">
        <v>2</v>
      </c>
      <c r="U174" s="264" t="s">
        <v>1583</v>
      </c>
      <c r="V174" s="256">
        <v>18</v>
      </c>
      <c r="W174" s="42" t="s">
        <v>1455</v>
      </c>
      <c r="X174" s="256" t="s">
        <v>232</v>
      </c>
      <c r="Y174" s="256" t="s">
        <v>235</v>
      </c>
      <c r="Z174" s="256" t="s">
        <v>232</v>
      </c>
      <c r="AA174" s="256" t="s">
        <v>1548</v>
      </c>
      <c r="AB174" s="256" t="s">
        <v>237</v>
      </c>
      <c r="AC174" s="18" t="s">
        <v>238</v>
      </c>
      <c r="AD174" s="18" t="s">
        <v>1142</v>
      </c>
      <c r="AE174" s="264" t="s">
        <v>1143</v>
      </c>
      <c r="AF174" s="256" t="s">
        <v>1455</v>
      </c>
      <c r="AG174" s="256" t="s">
        <v>241</v>
      </c>
    </row>
    <row r="175" spans="1:33" ht="62.5" x14ac:dyDescent="0.25">
      <c r="A175" s="29" t="s">
        <v>82</v>
      </c>
      <c r="B175" s="29" t="s">
        <v>83</v>
      </c>
      <c r="C175" s="235" t="s">
        <v>224</v>
      </c>
      <c r="D175" s="127" t="s">
        <v>3781</v>
      </c>
      <c r="E175" s="21" t="s">
        <v>1584</v>
      </c>
      <c r="F175" s="21" t="s">
        <v>199</v>
      </c>
      <c r="G175" s="21" t="s">
        <v>1585</v>
      </c>
      <c r="H175" s="21" t="s">
        <v>1585</v>
      </c>
      <c r="I175" s="21" t="s">
        <v>186</v>
      </c>
      <c r="J175" s="40">
        <v>30881.11</v>
      </c>
      <c r="K175" s="40">
        <v>29954.6767</v>
      </c>
      <c r="L175" s="250">
        <v>0.02</v>
      </c>
      <c r="M175" s="21" t="s">
        <v>199</v>
      </c>
      <c r="N175" s="256">
        <v>120</v>
      </c>
      <c r="O175" s="256" t="s">
        <v>1585</v>
      </c>
      <c r="P175" s="256" t="s">
        <v>229</v>
      </c>
      <c r="Q175" s="256">
        <v>50</v>
      </c>
      <c r="R175" s="256" t="s">
        <v>1586</v>
      </c>
      <c r="S175" s="18" t="s">
        <v>1203</v>
      </c>
      <c r="T175" s="42">
        <v>2</v>
      </c>
      <c r="U175" s="42" t="s">
        <v>1138</v>
      </c>
      <c r="V175" s="256" t="s">
        <v>1150</v>
      </c>
      <c r="W175" s="42" t="s">
        <v>1492</v>
      </c>
      <c r="X175" s="256" t="s">
        <v>232</v>
      </c>
      <c r="Y175" s="256" t="s">
        <v>235</v>
      </c>
      <c r="Z175" s="256" t="s">
        <v>232</v>
      </c>
      <c r="AA175" s="256" t="s">
        <v>236</v>
      </c>
      <c r="AB175" s="256" t="s">
        <v>237</v>
      </c>
      <c r="AC175" s="18" t="s">
        <v>1152</v>
      </c>
      <c r="AD175" s="18" t="s">
        <v>239</v>
      </c>
      <c r="AE175" s="264" t="s">
        <v>240</v>
      </c>
      <c r="AF175" s="256" t="s">
        <v>251</v>
      </c>
      <c r="AG175" s="256" t="s">
        <v>241</v>
      </c>
    </row>
    <row r="176" spans="1:33" ht="62.5" x14ac:dyDescent="0.25">
      <c r="A176" s="29" t="s">
        <v>82</v>
      </c>
      <c r="B176" s="29" t="s">
        <v>83</v>
      </c>
      <c r="C176" s="235" t="s">
        <v>224</v>
      </c>
      <c r="D176" s="127" t="s">
        <v>3781</v>
      </c>
      <c r="E176" s="21" t="s">
        <v>1587</v>
      </c>
      <c r="F176" s="21" t="s">
        <v>199</v>
      </c>
      <c r="G176" s="21" t="s">
        <v>1588</v>
      </c>
      <c r="H176" s="241" t="s">
        <v>1588</v>
      </c>
      <c r="I176" s="21" t="s">
        <v>186</v>
      </c>
      <c r="J176" s="40">
        <v>25450.38</v>
      </c>
      <c r="K176" s="40">
        <v>24686.868600000002</v>
      </c>
      <c r="L176" s="250">
        <v>0.02</v>
      </c>
      <c r="M176" s="21" t="s">
        <v>199</v>
      </c>
      <c r="N176" s="256">
        <v>120</v>
      </c>
      <c r="O176" s="256" t="s">
        <v>1588</v>
      </c>
      <c r="P176" s="256" t="s">
        <v>229</v>
      </c>
      <c r="Q176" s="256">
        <v>50</v>
      </c>
      <c r="R176" s="256" t="s">
        <v>1586</v>
      </c>
      <c r="S176" s="18" t="s">
        <v>1203</v>
      </c>
      <c r="T176" s="42">
        <v>1</v>
      </c>
      <c r="U176" s="42" t="s">
        <v>1138</v>
      </c>
      <c r="V176" s="256" t="s">
        <v>1150</v>
      </c>
      <c r="W176" s="42" t="s">
        <v>1492</v>
      </c>
      <c r="X176" s="256" t="s">
        <v>232</v>
      </c>
      <c r="Y176" s="256" t="s">
        <v>235</v>
      </c>
      <c r="Z176" s="256" t="s">
        <v>232</v>
      </c>
      <c r="AA176" s="256" t="s">
        <v>236</v>
      </c>
      <c r="AB176" s="256" t="s">
        <v>237</v>
      </c>
      <c r="AC176" s="18" t="s">
        <v>1152</v>
      </c>
      <c r="AD176" s="18" t="s">
        <v>239</v>
      </c>
      <c r="AE176" s="264" t="s">
        <v>240</v>
      </c>
      <c r="AF176" s="256" t="s">
        <v>251</v>
      </c>
      <c r="AG176" s="256" t="s">
        <v>241</v>
      </c>
    </row>
    <row r="177" spans="1:33" ht="62.5" x14ac:dyDescent="0.25">
      <c r="A177" s="29" t="s">
        <v>82</v>
      </c>
      <c r="B177" s="29" t="s">
        <v>83</v>
      </c>
      <c r="C177" s="235" t="s">
        <v>224</v>
      </c>
      <c r="D177" s="127" t="s">
        <v>3781</v>
      </c>
      <c r="E177" s="21" t="s">
        <v>1589</v>
      </c>
      <c r="F177" s="21" t="s">
        <v>199</v>
      </c>
      <c r="G177" s="21" t="s">
        <v>1590</v>
      </c>
      <c r="H177" s="21" t="s">
        <v>1590</v>
      </c>
      <c r="I177" s="21" t="s">
        <v>186</v>
      </c>
      <c r="J177" s="40">
        <v>51912.85</v>
      </c>
      <c r="K177" s="40">
        <v>50355.464500000002</v>
      </c>
      <c r="L177" s="250">
        <v>0.02</v>
      </c>
      <c r="M177" s="21" t="s">
        <v>199</v>
      </c>
      <c r="N177" s="256">
        <v>120</v>
      </c>
      <c r="O177" s="256" t="s">
        <v>1590</v>
      </c>
      <c r="P177" s="256" t="s">
        <v>229</v>
      </c>
      <c r="Q177" s="256">
        <v>100</v>
      </c>
      <c r="R177" s="256" t="s">
        <v>1591</v>
      </c>
      <c r="S177" s="18" t="s">
        <v>1148</v>
      </c>
      <c r="T177" s="42">
        <v>2</v>
      </c>
      <c r="U177" s="264" t="s">
        <v>1138</v>
      </c>
      <c r="V177" s="256" t="s">
        <v>1150</v>
      </c>
      <c r="W177" s="42" t="s">
        <v>1492</v>
      </c>
      <c r="X177" s="256" t="s">
        <v>232</v>
      </c>
      <c r="Y177" s="256" t="s">
        <v>235</v>
      </c>
      <c r="Z177" s="256" t="s">
        <v>232</v>
      </c>
      <c r="AA177" s="256" t="s">
        <v>236</v>
      </c>
      <c r="AB177" s="256" t="s">
        <v>237</v>
      </c>
      <c r="AC177" s="18" t="s">
        <v>1152</v>
      </c>
      <c r="AD177" s="18" t="s">
        <v>239</v>
      </c>
      <c r="AE177" s="264" t="s">
        <v>240</v>
      </c>
      <c r="AF177" s="256" t="s">
        <v>251</v>
      </c>
      <c r="AG177" s="256" t="s">
        <v>241</v>
      </c>
    </row>
    <row r="178" spans="1:33" ht="62.5" x14ac:dyDescent="0.25">
      <c r="A178" s="29" t="s">
        <v>82</v>
      </c>
      <c r="B178" s="29" t="s">
        <v>83</v>
      </c>
      <c r="C178" s="235" t="s">
        <v>224</v>
      </c>
      <c r="D178" s="127" t="s">
        <v>3781</v>
      </c>
      <c r="E178" s="21" t="s">
        <v>1592</v>
      </c>
      <c r="F178" s="21" t="s">
        <v>199</v>
      </c>
      <c r="G178" s="21" t="s">
        <v>1593</v>
      </c>
      <c r="H178" s="241" t="s">
        <v>1593</v>
      </c>
      <c r="I178" s="21" t="s">
        <v>186</v>
      </c>
      <c r="J178" s="40">
        <v>49789.919999999998</v>
      </c>
      <c r="K178" s="40">
        <v>48296.222399999999</v>
      </c>
      <c r="L178" s="250">
        <v>0.02</v>
      </c>
      <c r="M178" s="21" t="s">
        <v>199</v>
      </c>
      <c r="N178" s="256">
        <v>120</v>
      </c>
      <c r="O178" s="256" t="s">
        <v>1593</v>
      </c>
      <c r="P178" s="256" t="s">
        <v>229</v>
      </c>
      <c r="Q178" s="256">
        <v>100</v>
      </c>
      <c r="R178" s="256" t="s">
        <v>1591</v>
      </c>
      <c r="S178" s="18" t="s">
        <v>1148</v>
      </c>
      <c r="T178" s="42">
        <v>1</v>
      </c>
      <c r="U178" s="264" t="s">
        <v>1138</v>
      </c>
      <c r="V178" s="256" t="s">
        <v>1150</v>
      </c>
      <c r="W178" s="42" t="s">
        <v>1492</v>
      </c>
      <c r="X178" s="256" t="s">
        <v>232</v>
      </c>
      <c r="Y178" s="256" t="s">
        <v>235</v>
      </c>
      <c r="Z178" s="256" t="s">
        <v>232</v>
      </c>
      <c r="AA178" s="256" t="s">
        <v>236</v>
      </c>
      <c r="AB178" s="256" t="s">
        <v>237</v>
      </c>
      <c r="AC178" s="18" t="s">
        <v>1152</v>
      </c>
      <c r="AD178" s="18" t="s">
        <v>239</v>
      </c>
      <c r="AE178" s="264" t="s">
        <v>240</v>
      </c>
      <c r="AF178" s="256" t="s">
        <v>251</v>
      </c>
      <c r="AG178" s="256" t="s">
        <v>241</v>
      </c>
    </row>
    <row r="179" spans="1:33" ht="125" x14ac:dyDescent="0.25">
      <c r="A179" s="29" t="s">
        <v>82</v>
      </c>
      <c r="B179" s="29" t="s">
        <v>83</v>
      </c>
      <c r="C179" s="235" t="s">
        <v>1594</v>
      </c>
      <c r="D179" s="127" t="s">
        <v>3781</v>
      </c>
      <c r="E179" s="21" t="s">
        <v>1595</v>
      </c>
      <c r="F179" s="21" t="s">
        <v>199</v>
      </c>
      <c r="G179" s="21" t="s">
        <v>1596</v>
      </c>
      <c r="H179" s="21" t="s">
        <v>1597</v>
      </c>
      <c r="I179" s="21" t="s">
        <v>186</v>
      </c>
      <c r="J179" s="40">
        <v>34648.06</v>
      </c>
      <c r="K179" s="40">
        <v>33955.0988</v>
      </c>
      <c r="L179" s="250">
        <v>0.05</v>
      </c>
      <c r="M179" s="21" t="s">
        <v>199</v>
      </c>
      <c r="N179" s="256">
        <v>120</v>
      </c>
      <c r="O179" s="256" t="s">
        <v>1195</v>
      </c>
      <c r="P179" s="256" t="s">
        <v>229</v>
      </c>
      <c r="Q179" s="256" t="s">
        <v>1196</v>
      </c>
      <c r="R179" s="256" t="s">
        <v>1197</v>
      </c>
      <c r="S179" s="18">
        <v>0.95</v>
      </c>
      <c r="T179" s="42">
        <v>2</v>
      </c>
      <c r="U179" s="264" t="s">
        <v>1198</v>
      </c>
      <c r="V179" s="256" t="s">
        <v>1199</v>
      </c>
      <c r="W179" s="42" t="s">
        <v>1598</v>
      </c>
      <c r="X179" s="256" t="s">
        <v>232</v>
      </c>
      <c r="Y179" s="256" t="s">
        <v>235</v>
      </c>
      <c r="Z179" s="256" t="s">
        <v>232</v>
      </c>
      <c r="AA179" s="256" t="s">
        <v>1599</v>
      </c>
      <c r="AB179" s="256" t="s">
        <v>1200</v>
      </c>
      <c r="AC179" s="18" t="s">
        <v>238</v>
      </c>
      <c r="AD179" s="18" t="s">
        <v>1201</v>
      </c>
      <c r="AE179" s="264" t="s">
        <v>1202</v>
      </c>
      <c r="AF179" s="256" t="s">
        <v>1600</v>
      </c>
      <c r="AG179" s="256" t="s">
        <v>241</v>
      </c>
    </row>
    <row r="180" spans="1:33" ht="125" x14ac:dyDescent="0.25">
      <c r="A180" s="29" t="s">
        <v>82</v>
      </c>
      <c r="B180" s="29" t="s">
        <v>83</v>
      </c>
      <c r="C180" s="235" t="s">
        <v>1594</v>
      </c>
      <c r="D180" s="127" t="s">
        <v>3781</v>
      </c>
      <c r="E180" s="21" t="s">
        <v>1601</v>
      </c>
      <c r="F180" s="21" t="s">
        <v>199</v>
      </c>
      <c r="G180" s="21" t="s">
        <v>1602</v>
      </c>
      <c r="H180" s="241" t="s">
        <v>1597</v>
      </c>
      <c r="I180" s="21" t="s">
        <v>186</v>
      </c>
      <c r="J180" s="40">
        <v>38597.68</v>
      </c>
      <c r="K180" s="40">
        <v>37825.7264</v>
      </c>
      <c r="L180" s="250">
        <v>0.05</v>
      </c>
      <c r="M180" s="21" t="s">
        <v>199</v>
      </c>
      <c r="N180" s="256">
        <v>120</v>
      </c>
      <c r="O180" s="256" t="s">
        <v>1195</v>
      </c>
      <c r="P180" s="256" t="s">
        <v>229</v>
      </c>
      <c r="Q180" s="256" t="s">
        <v>1204</v>
      </c>
      <c r="R180" s="256" t="s">
        <v>1205</v>
      </c>
      <c r="S180" s="18">
        <v>0.95</v>
      </c>
      <c r="T180" s="42">
        <v>2</v>
      </c>
      <c r="U180" s="264" t="s">
        <v>1198</v>
      </c>
      <c r="V180" s="256" t="s">
        <v>1199</v>
      </c>
      <c r="W180" s="42" t="s">
        <v>1598</v>
      </c>
      <c r="X180" s="256" t="s">
        <v>232</v>
      </c>
      <c r="Y180" s="256" t="s">
        <v>235</v>
      </c>
      <c r="Z180" s="256" t="s">
        <v>232</v>
      </c>
      <c r="AA180" s="256" t="s">
        <v>1599</v>
      </c>
      <c r="AB180" s="256" t="s">
        <v>1200</v>
      </c>
      <c r="AC180" s="18" t="s">
        <v>238</v>
      </c>
      <c r="AD180" s="18" t="s">
        <v>1206</v>
      </c>
      <c r="AE180" s="264" t="s">
        <v>1202</v>
      </c>
      <c r="AF180" s="256" t="s">
        <v>1600</v>
      </c>
      <c r="AG180" s="256" t="s">
        <v>241</v>
      </c>
    </row>
    <row r="181" spans="1:33" ht="125" x14ac:dyDescent="0.25">
      <c r="A181" s="29" t="s">
        <v>82</v>
      </c>
      <c r="B181" s="29" t="s">
        <v>83</v>
      </c>
      <c r="C181" s="235" t="s">
        <v>1594</v>
      </c>
      <c r="D181" s="127" t="s">
        <v>3781</v>
      </c>
      <c r="E181" s="21" t="s">
        <v>1603</v>
      </c>
      <c r="F181" s="21" t="s">
        <v>199</v>
      </c>
      <c r="G181" s="21" t="s">
        <v>1604</v>
      </c>
      <c r="H181" s="21" t="s">
        <v>1605</v>
      </c>
      <c r="I181" s="21" t="s">
        <v>186</v>
      </c>
      <c r="J181" s="40">
        <v>41273.550000000003</v>
      </c>
      <c r="K181" s="40">
        <v>40448.078999999998</v>
      </c>
      <c r="L181" s="250">
        <v>0.02</v>
      </c>
      <c r="M181" s="21" t="s">
        <v>199</v>
      </c>
      <c r="N181" s="256">
        <v>120</v>
      </c>
      <c r="O181" s="256" t="s">
        <v>1606</v>
      </c>
      <c r="P181" s="256" t="s">
        <v>229</v>
      </c>
      <c r="Q181" s="256" t="s">
        <v>1196</v>
      </c>
      <c r="R181" s="256" t="s">
        <v>1197</v>
      </c>
      <c r="S181" s="18">
        <v>0.95</v>
      </c>
      <c r="T181" s="42">
        <v>2</v>
      </c>
      <c r="U181" s="264" t="s">
        <v>1198</v>
      </c>
      <c r="V181" s="256" t="s">
        <v>1199</v>
      </c>
      <c r="W181" s="42" t="s">
        <v>1598</v>
      </c>
      <c r="X181" s="256" t="s">
        <v>232</v>
      </c>
      <c r="Y181" s="256" t="s">
        <v>235</v>
      </c>
      <c r="Z181" s="256" t="s">
        <v>232</v>
      </c>
      <c r="AA181" s="256" t="s">
        <v>1599</v>
      </c>
      <c r="AB181" s="256" t="s">
        <v>1200</v>
      </c>
      <c r="AC181" s="18" t="s">
        <v>238</v>
      </c>
      <c r="AD181" s="18" t="s">
        <v>1201</v>
      </c>
      <c r="AE181" s="264" t="s">
        <v>1202</v>
      </c>
      <c r="AF181" s="256" t="s">
        <v>1607</v>
      </c>
      <c r="AG181" s="256" t="s">
        <v>241</v>
      </c>
    </row>
    <row r="182" spans="1:33" ht="125" x14ac:dyDescent="0.25">
      <c r="A182" s="29" t="s">
        <v>82</v>
      </c>
      <c r="B182" s="29" t="s">
        <v>83</v>
      </c>
      <c r="C182" s="235" t="s">
        <v>1594</v>
      </c>
      <c r="D182" s="127" t="s">
        <v>3781</v>
      </c>
      <c r="E182" s="21" t="s">
        <v>1608</v>
      </c>
      <c r="F182" s="21" t="s">
        <v>199</v>
      </c>
      <c r="G182" s="21" t="s">
        <v>1609</v>
      </c>
      <c r="H182" s="241" t="s">
        <v>1610</v>
      </c>
      <c r="I182" s="21" t="s">
        <v>186</v>
      </c>
      <c r="J182" s="40">
        <v>45551.98</v>
      </c>
      <c r="K182" s="40">
        <v>44640.940399999999</v>
      </c>
      <c r="L182" s="250">
        <v>0.02</v>
      </c>
      <c r="M182" s="21" t="s">
        <v>199</v>
      </c>
      <c r="N182" s="256">
        <v>120</v>
      </c>
      <c r="O182" s="256" t="s">
        <v>1611</v>
      </c>
      <c r="P182" s="256" t="s">
        <v>229</v>
      </c>
      <c r="Q182" s="256" t="s">
        <v>1204</v>
      </c>
      <c r="R182" s="256" t="s">
        <v>1205</v>
      </c>
      <c r="S182" s="18">
        <v>0.95</v>
      </c>
      <c r="T182" s="42">
        <v>2</v>
      </c>
      <c r="U182" s="264" t="s">
        <v>1198</v>
      </c>
      <c r="V182" s="256" t="s">
        <v>1199</v>
      </c>
      <c r="W182" s="42" t="s">
        <v>1598</v>
      </c>
      <c r="X182" s="256" t="s">
        <v>232</v>
      </c>
      <c r="Y182" s="256" t="s">
        <v>235</v>
      </c>
      <c r="Z182" s="256" t="s">
        <v>232</v>
      </c>
      <c r="AA182" s="256" t="s">
        <v>1548</v>
      </c>
      <c r="AB182" s="256" t="s">
        <v>1200</v>
      </c>
      <c r="AC182" s="18" t="s">
        <v>238</v>
      </c>
      <c r="AD182" s="18" t="s">
        <v>1206</v>
      </c>
      <c r="AE182" s="264" t="s">
        <v>1202</v>
      </c>
      <c r="AF182" s="256" t="s">
        <v>1607</v>
      </c>
      <c r="AG182" s="256" t="s">
        <v>241</v>
      </c>
    </row>
    <row r="183" spans="1:33" ht="125" x14ac:dyDescent="0.25">
      <c r="A183" s="29" t="s">
        <v>82</v>
      </c>
      <c r="B183" s="29" t="s">
        <v>83</v>
      </c>
      <c r="C183" s="235" t="s">
        <v>1594</v>
      </c>
      <c r="D183" s="127" t="s">
        <v>3781</v>
      </c>
      <c r="E183" s="21" t="s">
        <v>1612</v>
      </c>
      <c r="F183" s="21" t="s">
        <v>199</v>
      </c>
      <c r="G183" s="21" t="s">
        <v>1613</v>
      </c>
      <c r="H183" s="241" t="s">
        <v>1614</v>
      </c>
      <c r="I183" s="21" t="s">
        <v>186</v>
      </c>
      <c r="J183" s="40">
        <v>177173.46</v>
      </c>
      <c r="K183" s="40">
        <v>173629.9908</v>
      </c>
      <c r="L183" s="250">
        <v>0.02</v>
      </c>
      <c r="M183" s="21" t="s">
        <v>199</v>
      </c>
      <c r="N183" s="256">
        <v>120</v>
      </c>
      <c r="O183" s="256" t="s">
        <v>1615</v>
      </c>
      <c r="P183" s="256" t="s">
        <v>229</v>
      </c>
      <c r="Q183" s="256" t="s">
        <v>1207</v>
      </c>
      <c r="R183" s="256" t="s">
        <v>1616</v>
      </c>
      <c r="S183" s="18">
        <v>0.95</v>
      </c>
      <c r="T183" s="42">
        <v>2</v>
      </c>
      <c r="U183" s="264" t="s">
        <v>1198</v>
      </c>
      <c r="V183" s="256" t="s">
        <v>1199</v>
      </c>
      <c r="W183" s="42" t="s">
        <v>1598</v>
      </c>
      <c r="X183" s="256" t="s">
        <v>232</v>
      </c>
      <c r="Y183" s="256" t="s">
        <v>235</v>
      </c>
      <c r="Z183" s="256" t="s">
        <v>232</v>
      </c>
      <c r="AA183" s="256" t="s">
        <v>1548</v>
      </c>
      <c r="AB183" s="256" t="s">
        <v>1200</v>
      </c>
      <c r="AC183" s="18" t="s">
        <v>238</v>
      </c>
      <c r="AD183" s="18" t="s">
        <v>1206</v>
      </c>
      <c r="AE183" s="264" t="s">
        <v>1202</v>
      </c>
      <c r="AF183" s="256" t="s">
        <v>1600</v>
      </c>
      <c r="AG183" s="256" t="s">
        <v>241</v>
      </c>
    </row>
    <row r="184" spans="1:33" ht="125" x14ac:dyDescent="0.25">
      <c r="A184" s="29" t="s">
        <v>82</v>
      </c>
      <c r="B184" s="29" t="s">
        <v>83</v>
      </c>
      <c r="C184" s="235" t="s">
        <v>1594</v>
      </c>
      <c r="D184" s="127" t="s">
        <v>3781</v>
      </c>
      <c r="E184" s="21" t="s">
        <v>1617</v>
      </c>
      <c r="F184" s="21" t="s">
        <v>199</v>
      </c>
      <c r="G184" s="21" t="s">
        <v>1618</v>
      </c>
      <c r="H184" s="21" t="s">
        <v>1619</v>
      </c>
      <c r="I184" s="21" t="s">
        <v>186</v>
      </c>
      <c r="J184" s="40">
        <v>224371.45</v>
      </c>
      <c r="K184" s="40">
        <v>219884.02100000001</v>
      </c>
      <c r="L184" s="250">
        <v>0.02</v>
      </c>
      <c r="M184" s="21" t="s">
        <v>199</v>
      </c>
      <c r="N184" s="256">
        <v>120</v>
      </c>
      <c r="O184" s="256" t="s">
        <v>1615</v>
      </c>
      <c r="P184" s="256" t="s">
        <v>229</v>
      </c>
      <c r="Q184" s="256" t="s">
        <v>1207</v>
      </c>
      <c r="R184" s="256" t="s">
        <v>1616</v>
      </c>
      <c r="S184" s="18">
        <v>0.95</v>
      </c>
      <c r="T184" s="42">
        <v>2</v>
      </c>
      <c r="U184" s="264" t="s">
        <v>1198</v>
      </c>
      <c r="V184" s="256" t="s">
        <v>1199</v>
      </c>
      <c r="W184" s="42" t="s">
        <v>1598</v>
      </c>
      <c r="X184" s="256" t="s">
        <v>232</v>
      </c>
      <c r="Y184" s="256" t="s">
        <v>235</v>
      </c>
      <c r="Z184" s="256" t="s">
        <v>232</v>
      </c>
      <c r="AA184" s="256" t="s">
        <v>1548</v>
      </c>
      <c r="AB184" s="256" t="s">
        <v>1200</v>
      </c>
      <c r="AC184" s="18" t="s">
        <v>238</v>
      </c>
      <c r="AD184" s="18" t="s">
        <v>1206</v>
      </c>
      <c r="AE184" s="264" t="s">
        <v>1202</v>
      </c>
      <c r="AF184" s="256" t="s">
        <v>1600</v>
      </c>
      <c r="AG184" s="256" t="s">
        <v>241</v>
      </c>
    </row>
    <row r="185" spans="1:33" ht="125" x14ac:dyDescent="0.25">
      <c r="A185" s="29" t="s">
        <v>82</v>
      </c>
      <c r="B185" s="29" t="s">
        <v>83</v>
      </c>
      <c r="C185" s="235" t="s">
        <v>1594</v>
      </c>
      <c r="D185" s="127" t="s">
        <v>3781</v>
      </c>
      <c r="E185" s="21" t="s">
        <v>1620</v>
      </c>
      <c r="F185" s="21" t="s">
        <v>199</v>
      </c>
      <c r="G185" s="21" t="s">
        <v>1621</v>
      </c>
      <c r="H185" s="241" t="s">
        <v>1622</v>
      </c>
      <c r="I185" s="21" t="s">
        <v>186</v>
      </c>
      <c r="J185" s="40">
        <v>271569.43</v>
      </c>
      <c r="K185" s="40">
        <v>266138.04139999999</v>
      </c>
      <c r="L185" s="250">
        <v>0.02</v>
      </c>
      <c r="M185" s="21" t="s">
        <v>199</v>
      </c>
      <c r="N185" s="256">
        <v>120</v>
      </c>
      <c r="O185" s="256" t="s">
        <v>1615</v>
      </c>
      <c r="P185" s="256" t="s">
        <v>229</v>
      </c>
      <c r="Q185" s="256" t="s">
        <v>1207</v>
      </c>
      <c r="R185" s="256" t="s">
        <v>1616</v>
      </c>
      <c r="S185" s="18">
        <v>0.95</v>
      </c>
      <c r="T185" s="42">
        <v>2</v>
      </c>
      <c r="U185" s="264" t="s">
        <v>1198</v>
      </c>
      <c r="V185" s="256" t="s">
        <v>1199</v>
      </c>
      <c r="W185" s="42" t="s">
        <v>1598</v>
      </c>
      <c r="X185" s="256" t="s">
        <v>232</v>
      </c>
      <c r="Y185" s="256" t="s">
        <v>235</v>
      </c>
      <c r="Z185" s="256" t="s">
        <v>232</v>
      </c>
      <c r="AA185" s="256" t="s">
        <v>1548</v>
      </c>
      <c r="AB185" s="256" t="s">
        <v>1200</v>
      </c>
      <c r="AC185" s="18" t="s">
        <v>238</v>
      </c>
      <c r="AD185" s="18" t="s">
        <v>1206</v>
      </c>
      <c r="AE185" s="264" t="s">
        <v>1202</v>
      </c>
      <c r="AF185" s="256" t="s">
        <v>1600</v>
      </c>
      <c r="AG185" s="256" t="s">
        <v>241</v>
      </c>
    </row>
    <row r="186" spans="1:33" ht="75" x14ac:dyDescent="0.25">
      <c r="A186" s="29" t="s">
        <v>82</v>
      </c>
      <c r="B186" s="29" t="s">
        <v>83</v>
      </c>
      <c r="C186" s="235" t="s">
        <v>252</v>
      </c>
      <c r="D186" s="127" t="s">
        <v>3782</v>
      </c>
      <c r="E186" s="21" t="s">
        <v>1185</v>
      </c>
      <c r="F186" s="21"/>
      <c r="G186" s="21" t="s">
        <v>1623</v>
      </c>
      <c r="H186" s="241" t="s">
        <v>1624</v>
      </c>
      <c r="I186" s="21" t="s">
        <v>186</v>
      </c>
      <c r="J186" s="40">
        <v>51345.09</v>
      </c>
      <c r="K186" s="40">
        <v>50318.188199999997</v>
      </c>
      <c r="L186" s="250">
        <v>0.02</v>
      </c>
      <c r="M186" s="21" t="s">
        <v>199</v>
      </c>
      <c r="N186" s="256" t="s">
        <v>1161</v>
      </c>
      <c r="O186" s="256" t="s">
        <v>322</v>
      </c>
      <c r="P186" s="256" t="s">
        <v>229</v>
      </c>
      <c r="Q186" s="256" t="s">
        <v>319</v>
      </c>
      <c r="R186" s="256" t="s">
        <v>320</v>
      </c>
      <c r="S186" s="18" t="s">
        <v>321</v>
      </c>
      <c r="T186" s="42">
        <v>2</v>
      </c>
      <c r="U186" s="264" t="s">
        <v>322</v>
      </c>
      <c r="V186" s="256" t="s">
        <v>337</v>
      </c>
      <c r="W186" s="42" t="s">
        <v>295</v>
      </c>
      <c r="X186" s="256" t="s">
        <v>232</v>
      </c>
      <c r="Y186" s="256" t="s">
        <v>235</v>
      </c>
      <c r="Z186" s="256" t="s">
        <v>232</v>
      </c>
      <c r="AA186" s="256"/>
      <c r="AB186" s="256" t="s">
        <v>323</v>
      </c>
      <c r="AC186" s="18" t="s">
        <v>1625</v>
      </c>
      <c r="AD186" s="18" t="s">
        <v>1165</v>
      </c>
      <c r="AE186" s="264" t="s">
        <v>263</v>
      </c>
      <c r="AF186" s="256" t="s">
        <v>297</v>
      </c>
      <c r="AG186" s="256" t="s">
        <v>232</v>
      </c>
    </row>
    <row r="187" spans="1:33" ht="75" x14ac:dyDescent="0.25">
      <c r="A187" s="29" t="s">
        <v>82</v>
      </c>
      <c r="B187" s="29" t="s">
        <v>83</v>
      </c>
      <c r="C187" s="235" t="s">
        <v>252</v>
      </c>
      <c r="D187" s="127" t="s">
        <v>3782</v>
      </c>
      <c r="E187" s="21" t="s">
        <v>1626</v>
      </c>
      <c r="F187" s="21"/>
      <c r="G187" s="21" t="s">
        <v>1627</v>
      </c>
      <c r="H187" s="241" t="s">
        <v>1628</v>
      </c>
      <c r="I187" s="21" t="s">
        <v>186</v>
      </c>
      <c r="J187" s="40">
        <v>57758.29</v>
      </c>
      <c r="K187" s="40">
        <v>56603.124199999998</v>
      </c>
      <c r="L187" s="250">
        <v>0.02</v>
      </c>
      <c r="M187" s="21" t="s">
        <v>199</v>
      </c>
      <c r="N187" s="256" t="s">
        <v>1161</v>
      </c>
      <c r="O187" s="256" t="s">
        <v>322</v>
      </c>
      <c r="P187" s="256" t="s">
        <v>229</v>
      </c>
      <c r="Q187" s="256" t="s">
        <v>319</v>
      </c>
      <c r="R187" s="256" t="s">
        <v>320</v>
      </c>
      <c r="S187" s="18" t="s">
        <v>321</v>
      </c>
      <c r="T187" s="42">
        <v>2</v>
      </c>
      <c r="U187" s="264" t="s">
        <v>322</v>
      </c>
      <c r="V187" s="256" t="s">
        <v>337</v>
      </c>
      <c r="W187" s="42" t="s">
        <v>295</v>
      </c>
      <c r="X187" s="256" t="s">
        <v>232</v>
      </c>
      <c r="Y187" s="256" t="s">
        <v>235</v>
      </c>
      <c r="Z187" s="256" t="s">
        <v>232</v>
      </c>
      <c r="AA187" s="256"/>
      <c r="AB187" s="256" t="s">
        <v>323</v>
      </c>
      <c r="AC187" s="18" t="s">
        <v>1625</v>
      </c>
      <c r="AD187" s="18" t="s">
        <v>1165</v>
      </c>
      <c r="AE187" s="264" t="s">
        <v>263</v>
      </c>
      <c r="AF187" s="256" t="s">
        <v>297</v>
      </c>
      <c r="AG187" s="256" t="s">
        <v>232</v>
      </c>
    </row>
    <row r="188" spans="1:33" ht="75" x14ac:dyDescent="0.25">
      <c r="A188" s="29" t="s">
        <v>82</v>
      </c>
      <c r="B188" s="29" t="s">
        <v>83</v>
      </c>
      <c r="C188" s="235" t="s">
        <v>252</v>
      </c>
      <c r="D188" s="127" t="s">
        <v>3782</v>
      </c>
      <c r="E188" s="21" t="s">
        <v>1189</v>
      </c>
      <c r="F188" s="21"/>
      <c r="G188" s="21" t="s">
        <v>1627</v>
      </c>
      <c r="H188" s="21" t="s">
        <v>1629</v>
      </c>
      <c r="I188" s="21" t="s">
        <v>186</v>
      </c>
      <c r="J188" s="40">
        <v>57758.29</v>
      </c>
      <c r="K188" s="40">
        <v>56603.124199999998</v>
      </c>
      <c r="L188" s="250">
        <v>0.02</v>
      </c>
      <c r="M188" s="21" t="s">
        <v>199</v>
      </c>
      <c r="N188" s="256" t="s">
        <v>1161</v>
      </c>
      <c r="O188" s="256" t="s">
        <v>322</v>
      </c>
      <c r="P188" s="256" t="s">
        <v>229</v>
      </c>
      <c r="Q188" s="256" t="s">
        <v>319</v>
      </c>
      <c r="R188" s="256" t="s">
        <v>320</v>
      </c>
      <c r="S188" s="18" t="s">
        <v>321</v>
      </c>
      <c r="T188" s="42">
        <v>2</v>
      </c>
      <c r="U188" s="264" t="s">
        <v>322</v>
      </c>
      <c r="V188" s="256" t="s">
        <v>337</v>
      </c>
      <c r="W188" s="42" t="s">
        <v>295</v>
      </c>
      <c r="X188" s="256" t="s">
        <v>232</v>
      </c>
      <c r="Y188" s="256" t="s">
        <v>235</v>
      </c>
      <c r="Z188" s="256" t="s">
        <v>232</v>
      </c>
      <c r="AA188" s="256"/>
      <c r="AB188" s="256" t="s">
        <v>323</v>
      </c>
      <c r="AC188" s="18" t="s">
        <v>1625</v>
      </c>
      <c r="AD188" s="18" t="s">
        <v>1165</v>
      </c>
      <c r="AE188" s="264" t="s">
        <v>263</v>
      </c>
      <c r="AF188" s="256" t="s">
        <v>297</v>
      </c>
      <c r="AG188" s="256" t="s">
        <v>232</v>
      </c>
    </row>
    <row r="189" spans="1:33" ht="75" x14ac:dyDescent="0.25">
      <c r="A189" s="29" t="s">
        <v>82</v>
      </c>
      <c r="B189" s="29" t="s">
        <v>83</v>
      </c>
      <c r="C189" s="235" t="s">
        <v>252</v>
      </c>
      <c r="D189" s="127" t="s">
        <v>3782</v>
      </c>
      <c r="E189" s="21" t="s">
        <v>1630</v>
      </c>
      <c r="F189" s="21"/>
      <c r="G189" s="21" t="s">
        <v>1631</v>
      </c>
      <c r="H189" s="241" t="s">
        <v>1632</v>
      </c>
      <c r="I189" s="21" t="s">
        <v>186</v>
      </c>
      <c r="J189" s="40">
        <v>59017.23</v>
      </c>
      <c r="K189" s="40">
        <v>57836.885399999999</v>
      </c>
      <c r="L189" s="250">
        <v>0.02</v>
      </c>
      <c r="M189" s="21" t="s">
        <v>199</v>
      </c>
      <c r="N189" s="256" t="s">
        <v>1161</v>
      </c>
      <c r="O189" s="256" t="s">
        <v>322</v>
      </c>
      <c r="P189" s="256" t="s">
        <v>229</v>
      </c>
      <c r="Q189" s="256" t="s">
        <v>319</v>
      </c>
      <c r="R189" s="256" t="s">
        <v>320</v>
      </c>
      <c r="S189" s="18" t="s">
        <v>321</v>
      </c>
      <c r="T189" s="42">
        <v>2</v>
      </c>
      <c r="U189" s="264" t="s">
        <v>322</v>
      </c>
      <c r="V189" s="256" t="s">
        <v>337</v>
      </c>
      <c r="W189" s="42" t="s">
        <v>295</v>
      </c>
      <c r="X189" s="256" t="s">
        <v>232</v>
      </c>
      <c r="Y189" s="256" t="s">
        <v>235</v>
      </c>
      <c r="Z189" s="256" t="s">
        <v>232</v>
      </c>
      <c r="AA189" s="256"/>
      <c r="AB189" s="256" t="s">
        <v>323</v>
      </c>
      <c r="AC189" s="18" t="s">
        <v>1625</v>
      </c>
      <c r="AD189" s="18" t="s">
        <v>1165</v>
      </c>
      <c r="AE189" s="264" t="s">
        <v>263</v>
      </c>
      <c r="AF189" s="256" t="s">
        <v>297</v>
      </c>
      <c r="AG189" s="256" t="s">
        <v>232</v>
      </c>
    </row>
    <row r="190" spans="1:33" ht="75" x14ac:dyDescent="0.25">
      <c r="A190" s="29" t="s">
        <v>82</v>
      </c>
      <c r="B190" s="29" t="s">
        <v>83</v>
      </c>
      <c r="C190" s="235" t="s">
        <v>252</v>
      </c>
      <c r="D190" s="127" t="s">
        <v>3782</v>
      </c>
      <c r="E190" s="21" t="s">
        <v>1193</v>
      </c>
      <c r="F190" s="21"/>
      <c r="G190" s="21" t="s">
        <v>1631</v>
      </c>
      <c r="H190" s="241" t="s">
        <v>1633</v>
      </c>
      <c r="I190" s="21" t="s">
        <v>186</v>
      </c>
      <c r="J190" s="40">
        <v>59017.23</v>
      </c>
      <c r="K190" s="40">
        <v>57836.885399999999</v>
      </c>
      <c r="L190" s="250">
        <v>0.02</v>
      </c>
      <c r="M190" s="21" t="s">
        <v>199</v>
      </c>
      <c r="N190" s="256" t="s">
        <v>1161</v>
      </c>
      <c r="O190" s="256" t="s">
        <v>322</v>
      </c>
      <c r="P190" s="256" t="s">
        <v>229</v>
      </c>
      <c r="Q190" s="256" t="s">
        <v>319</v>
      </c>
      <c r="R190" s="256" t="s">
        <v>320</v>
      </c>
      <c r="S190" s="18" t="s">
        <v>321</v>
      </c>
      <c r="T190" s="42">
        <v>2</v>
      </c>
      <c r="U190" s="264" t="s">
        <v>322</v>
      </c>
      <c r="V190" s="256" t="s">
        <v>337</v>
      </c>
      <c r="W190" s="42" t="s">
        <v>295</v>
      </c>
      <c r="X190" s="256" t="s">
        <v>232</v>
      </c>
      <c r="Y190" s="256" t="s">
        <v>235</v>
      </c>
      <c r="Z190" s="256" t="s">
        <v>232</v>
      </c>
      <c r="AA190" s="256"/>
      <c r="AB190" s="256" t="s">
        <v>323</v>
      </c>
      <c r="AC190" s="18" t="s">
        <v>1625</v>
      </c>
      <c r="AD190" s="18" t="s">
        <v>1165</v>
      </c>
      <c r="AE190" s="264" t="s">
        <v>263</v>
      </c>
      <c r="AF190" s="256" t="s">
        <v>297</v>
      </c>
      <c r="AG190" s="256" t="s">
        <v>232</v>
      </c>
    </row>
    <row r="191" spans="1:33" ht="75" x14ac:dyDescent="0.25">
      <c r="A191" s="29" t="s">
        <v>82</v>
      </c>
      <c r="B191" s="29" t="s">
        <v>83</v>
      </c>
      <c r="C191" s="235" t="s">
        <v>252</v>
      </c>
      <c r="D191" s="127" t="s">
        <v>3782</v>
      </c>
      <c r="E191" s="21" t="s">
        <v>354</v>
      </c>
      <c r="F191" s="21"/>
      <c r="G191" s="21" t="s">
        <v>1634</v>
      </c>
      <c r="H191" s="21" t="s">
        <v>1635</v>
      </c>
      <c r="I191" s="21" t="s">
        <v>186</v>
      </c>
      <c r="J191" s="40">
        <v>55788.41</v>
      </c>
      <c r="K191" s="40">
        <v>54672.641799999998</v>
      </c>
      <c r="L191" s="250">
        <v>0.02</v>
      </c>
      <c r="M191" s="21" t="s">
        <v>199</v>
      </c>
      <c r="N191" s="256" t="s">
        <v>1161</v>
      </c>
      <c r="O191" s="256" t="s">
        <v>322</v>
      </c>
      <c r="P191" s="256" t="s">
        <v>229</v>
      </c>
      <c r="Q191" s="256" t="s">
        <v>1636</v>
      </c>
      <c r="R191" s="256" t="s">
        <v>1169</v>
      </c>
      <c r="S191" s="18" t="s">
        <v>321</v>
      </c>
      <c r="T191" s="42">
        <v>2</v>
      </c>
      <c r="U191" s="264" t="s">
        <v>322</v>
      </c>
      <c r="V191" s="256" t="s">
        <v>337</v>
      </c>
      <c r="W191" s="42" t="s">
        <v>295</v>
      </c>
      <c r="X191" s="256" t="s">
        <v>232</v>
      </c>
      <c r="Y191" s="256" t="s">
        <v>235</v>
      </c>
      <c r="Z191" s="256" t="s">
        <v>232</v>
      </c>
      <c r="AA191" s="256"/>
      <c r="AB191" s="256" t="s">
        <v>323</v>
      </c>
      <c r="AC191" s="18" t="s">
        <v>1625</v>
      </c>
      <c r="AD191" s="18" t="s">
        <v>1165</v>
      </c>
      <c r="AE191" s="264" t="s">
        <v>263</v>
      </c>
      <c r="AF191" s="42" t="s">
        <v>297</v>
      </c>
      <c r="AG191" s="256" t="s">
        <v>232</v>
      </c>
    </row>
    <row r="192" spans="1:33" ht="75" x14ac:dyDescent="0.25">
      <c r="A192" s="29" t="s">
        <v>82</v>
      </c>
      <c r="B192" s="29" t="s">
        <v>83</v>
      </c>
      <c r="C192" s="235" t="s">
        <v>252</v>
      </c>
      <c r="D192" s="127" t="s">
        <v>3782</v>
      </c>
      <c r="E192" s="21" t="s">
        <v>356</v>
      </c>
      <c r="F192" s="21"/>
      <c r="G192" s="21" t="s">
        <v>1637</v>
      </c>
      <c r="H192" s="241" t="s">
        <v>1638</v>
      </c>
      <c r="I192" s="21" t="s">
        <v>186</v>
      </c>
      <c r="J192" s="40">
        <v>55788.41</v>
      </c>
      <c r="K192" s="40">
        <v>54672.641799999998</v>
      </c>
      <c r="L192" s="250">
        <v>0.02</v>
      </c>
      <c r="M192" s="21" t="s">
        <v>199</v>
      </c>
      <c r="N192" s="256" t="s">
        <v>1161</v>
      </c>
      <c r="O192" s="256" t="s">
        <v>322</v>
      </c>
      <c r="P192" s="256" t="s">
        <v>229</v>
      </c>
      <c r="Q192" s="256" t="s">
        <v>1636</v>
      </c>
      <c r="R192" s="256" t="s">
        <v>1169</v>
      </c>
      <c r="S192" s="18" t="s">
        <v>321</v>
      </c>
      <c r="T192" s="42">
        <v>2</v>
      </c>
      <c r="U192" s="264" t="s">
        <v>322</v>
      </c>
      <c r="V192" s="256" t="s">
        <v>337</v>
      </c>
      <c r="W192" s="42" t="s">
        <v>295</v>
      </c>
      <c r="X192" s="256" t="s">
        <v>232</v>
      </c>
      <c r="Y192" s="256" t="s">
        <v>235</v>
      </c>
      <c r="Z192" s="256" t="s">
        <v>232</v>
      </c>
      <c r="AA192" s="256"/>
      <c r="AB192" s="256" t="s">
        <v>323</v>
      </c>
      <c r="AC192" s="18" t="s">
        <v>1625</v>
      </c>
      <c r="AD192" s="18" t="s">
        <v>1165</v>
      </c>
      <c r="AE192" s="264" t="s">
        <v>263</v>
      </c>
      <c r="AF192" s="42" t="s">
        <v>297</v>
      </c>
      <c r="AG192" s="256" t="s">
        <v>232</v>
      </c>
    </row>
    <row r="193" spans="1:33" ht="75" x14ac:dyDescent="0.25">
      <c r="A193" s="231" t="s">
        <v>82</v>
      </c>
      <c r="B193" s="231" t="s">
        <v>83</v>
      </c>
      <c r="C193" s="237" t="s">
        <v>252</v>
      </c>
      <c r="D193" s="127" t="s">
        <v>3782</v>
      </c>
      <c r="E193" s="238" t="s">
        <v>3880</v>
      </c>
      <c r="F193" s="239" t="s">
        <v>199</v>
      </c>
      <c r="G193" s="238" t="s">
        <v>3881</v>
      </c>
      <c r="H193" s="238" t="s">
        <v>3882</v>
      </c>
      <c r="I193" s="238" t="s">
        <v>186</v>
      </c>
      <c r="J193" s="248">
        <v>35406.39</v>
      </c>
      <c r="K193" s="248">
        <v>35406.39</v>
      </c>
      <c r="L193" s="252">
        <v>0</v>
      </c>
      <c r="M193" s="238" t="s">
        <v>199</v>
      </c>
      <c r="N193" s="257" t="s">
        <v>1161</v>
      </c>
      <c r="O193" s="257" t="s">
        <v>322</v>
      </c>
      <c r="P193" s="257" t="s">
        <v>229</v>
      </c>
      <c r="Q193" s="257" t="s">
        <v>3883</v>
      </c>
      <c r="R193" s="257" t="s">
        <v>3884</v>
      </c>
      <c r="S193" s="261" t="s">
        <v>321</v>
      </c>
      <c r="T193" s="263">
        <v>2</v>
      </c>
      <c r="U193" s="265" t="s">
        <v>322</v>
      </c>
      <c r="V193" s="257" t="s">
        <v>337</v>
      </c>
      <c r="W193" s="263" t="s">
        <v>295</v>
      </c>
      <c r="X193" s="257" t="s">
        <v>232</v>
      </c>
      <c r="Y193" s="257" t="s">
        <v>235</v>
      </c>
      <c r="Z193" s="257" t="s">
        <v>232</v>
      </c>
      <c r="AA193" s="257"/>
      <c r="AB193" s="257" t="s">
        <v>323</v>
      </c>
      <c r="AC193" s="261" t="s">
        <v>1625</v>
      </c>
      <c r="AD193" s="261" t="s">
        <v>1165</v>
      </c>
      <c r="AE193" s="265" t="s">
        <v>3792</v>
      </c>
      <c r="AF193" s="263" t="s">
        <v>297</v>
      </c>
      <c r="AG193" s="257" t="s">
        <v>232</v>
      </c>
    </row>
    <row r="194" spans="1:33" ht="75" x14ac:dyDescent="0.25">
      <c r="A194" s="231" t="s">
        <v>82</v>
      </c>
      <c r="B194" s="231" t="s">
        <v>83</v>
      </c>
      <c r="C194" s="237" t="s">
        <v>252</v>
      </c>
      <c r="D194" s="127" t="s">
        <v>3782</v>
      </c>
      <c r="E194" s="238" t="s">
        <v>3885</v>
      </c>
      <c r="F194" s="239" t="s">
        <v>199</v>
      </c>
      <c r="G194" s="238" t="s">
        <v>3881</v>
      </c>
      <c r="H194" s="243" t="s">
        <v>3886</v>
      </c>
      <c r="I194" s="238" t="s">
        <v>186</v>
      </c>
      <c r="J194" s="248">
        <v>35072.639999999999</v>
      </c>
      <c r="K194" s="248">
        <v>35072.639999999999</v>
      </c>
      <c r="L194" s="252">
        <v>0</v>
      </c>
      <c r="M194" s="238" t="s">
        <v>199</v>
      </c>
      <c r="N194" s="257" t="s">
        <v>1161</v>
      </c>
      <c r="O194" s="257" t="s">
        <v>322</v>
      </c>
      <c r="P194" s="257" t="s">
        <v>229</v>
      </c>
      <c r="Q194" s="257" t="s">
        <v>3883</v>
      </c>
      <c r="R194" s="257" t="s">
        <v>3884</v>
      </c>
      <c r="S194" s="261" t="s">
        <v>321</v>
      </c>
      <c r="T194" s="263">
        <v>2</v>
      </c>
      <c r="U194" s="265" t="s">
        <v>322</v>
      </c>
      <c r="V194" s="257" t="s">
        <v>337</v>
      </c>
      <c r="W194" s="263" t="s">
        <v>295</v>
      </c>
      <c r="X194" s="257" t="s">
        <v>232</v>
      </c>
      <c r="Y194" s="257" t="s">
        <v>235</v>
      </c>
      <c r="Z194" s="257" t="s">
        <v>232</v>
      </c>
      <c r="AA194" s="257"/>
      <c r="AB194" s="257" t="s">
        <v>323</v>
      </c>
      <c r="AC194" s="261" t="s">
        <v>1625</v>
      </c>
      <c r="AD194" s="261" t="s">
        <v>1165</v>
      </c>
      <c r="AE194" s="265" t="s">
        <v>3792</v>
      </c>
      <c r="AF194" s="263" t="s">
        <v>297</v>
      </c>
      <c r="AG194" s="257" t="s">
        <v>232</v>
      </c>
    </row>
    <row r="195" spans="1:33" ht="75" x14ac:dyDescent="0.25">
      <c r="A195" s="231" t="s">
        <v>82</v>
      </c>
      <c r="B195" s="231" t="s">
        <v>83</v>
      </c>
      <c r="C195" s="237" t="s">
        <v>252</v>
      </c>
      <c r="D195" s="127" t="s">
        <v>3782</v>
      </c>
      <c r="E195" s="238" t="s">
        <v>3887</v>
      </c>
      <c r="F195" s="239" t="s">
        <v>199</v>
      </c>
      <c r="G195" s="238" t="s">
        <v>3881</v>
      </c>
      <c r="H195" s="238" t="s">
        <v>3888</v>
      </c>
      <c r="I195" s="238" t="s">
        <v>186</v>
      </c>
      <c r="J195" s="248">
        <v>51403.35</v>
      </c>
      <c r="K195" s="248">
        <v>51403.35</v>
      </c>
      <c r="L195" s="252">
        <v>0</v>
      </c>
      <c r="M195" s="238" t="s">
        <v>199</v>
      </c>
      <c r="N195" s="257" t="s">
        <v>1161</v>
      </c>
      <c r="O195" s="257" t="s">
        <v>322</v>
      </c>
      <c r="P195" s="257" t="s">
        <v>229</v>
      </c>
      <c r="Q195" s="257" t="s">
        <v>3883</v>
      </c>
      <c r="R195" s="257" t="s">
        <v>3884</v>
      </c>
      <c r="S195" s="261" t="s">
        <v>321</v>
      </c>
      <c r="T195" s="263">
        <v>2</v>
      </c>
      <c r="U195" s="265" t="s">
        <v>322</v>
      </c>
      <c r="V195" s="257" t="s">
        <v>337</v>
      </c>
      <c r="W195" s="263" t="s">
        <v>295</v>
      </c>
      <c r="X195" s="257" t="s">
        <v>232</v>
      </c>
      <c r="Y195" s="257" t="s">
        <v>235</v>
      </c>
      <c r="Z195" s="257" t="s">
        <v>232</v>
      </c>
      <c r="AA195" s="257"/>
      <c r="AB195" s="257" t="s">
        <v>323</v>
      </c>
      <c r="AC195" s="261" t="s">
        <v>1625</v>
      </c>
      <c r="AD195" s="261" t="s">
        <v>1165</v>
      </c>
      <c r="AE195" s="265" t="s">
        <v>3792</v>
      </c>
      <c r="AF195" s="263" t="s">
        <v>297</v>
      </c>
      <c r="AG195" s="257" t="s">
        <v>232</v>
      </c>
    </row>
    <row r="196" spans="1:33" ht="75" x14ac:dyDescent="0.25">
      <c r="A196" s="231" t="s">
        <v>82</v>
      </c>
      <c r="B196" s="231" t="s">
        <v>83</v>
      </c>
      <c r="C196" s="237" t="s">
        <v>252</v>
      </c>
      <c r="D196" s="127" t="s">
        <v>3782</v>
      </c>
      <c r="E196" s="238" t="s">
        <v>1983</v>
      </c>
      <c r="F196" s="239" t="s">
        <v>199</v>
      </c>
      <c r="G196" s="238" t="s">
        <v>3889</v>
      </c>
      <c r="H196" s="238" t="s">
        <v>3890</v>
      </c>
      <c r="I196" s="238" t="s">
        <v>186</v>
      </c>
      <c r="J196" s="248">
        <v>45909.42</v>
      </c>
      <c r="K196" s="248">
        <v>45909.42</v>
      </c>
      <c r="L196" s="252">
        <v>0</v>
      </c>
      <c r="M196" s="238" t="s">
        <v>199</v>
      </c>
      <c r="N196" s="257" t="s">
        <v>1161</v>
      </c>
      <c r="O196" s="257" t="s">
        <v>199</v>
      </c>
      <c r="P196" s="257" t="s">
        <v>229</v>
      </c>
      <c r="Q196" s="257">
        <v>200</v>
      </c>
      <c r="R196" s="257" t="s">
        <v>3884</v>
      </c>
      <c r="S196" s="261" t="s">
        <v>321</v>
      </c>
      <c r="T196" s="263">
        <v>0</v>
      </c>
      <c r="U196" s="265" t="s">
        <v>322</v>
      </c>
      <c r="V196" s="257" t="s">
        <v>337</v>
      </c>
      <c r="W196" s="263" t="s">
        <v>295</v>
      </c>
      <c r="X196" s="257" t="s">
        <v>232</v>
      </c>
      <c r="Y196" s="257" t="s">
        <v>235</v>
      </c>
      <c r="Z196" s="257" t="s">
        <v>232</v>
      </c>
      <c r="AA196" s="257"/>
      <c r="AB196" s="257" t="s">
        <v>323</v>
      </c>
      <c r="AC196" s="261" t="s">
        <v>1625</v>
      </c>
      <c r="AD196" s="261" t="s">
        <v>1165</v>
      </c>
      <c r="AE196" s="265" t="s">
        <v>3792</v>
      </c>
      <c r="AF196" s="263" t="s">
        <v>297</v>
      </c>
      <c r="AG196" s="257" t="s">
        <v>232</v>
      </c>
    </row>
    <row r="197" spans="1:33" ht="75" x14ac:dyDescent="0.25">
      <c r="A197" s="231" t="s">
        <v>82</v>
      </c>
      <c r="B197" s="231" t="s">
        <v>83</v>
      </c>
      <c r="C197" s="237" t="s">
        <v>252</v>
      </c>
      <c r="D197" s="127" t="s">
        <v>3782</v>
      </c>
      <c r="E197" s="238" t="s">
        <v>1992</v>
      </c>
      <c r="F197" s="239" t="s">
        <v>199</v>
      </c>
      <c r="G197" s="238" t="s">
        <v>3891</v>
      </c>
      <c r="H197" s="243" t="s">
        <v>3892</v>
      </c>
      <c r="I197" s="238" t="s">
        <v>186</v>
      </c>
      <c r="J197" s="248">
        <v>45909.42</v>
      </c>
      <c r="K197" s="248">
        <v>45909.42</v>
      </c>
      <c r="L197" s="252">
        <v>0</v>
      </c>
      <c r="M197" s="238" t="s">
        <v>199</v>
      </c>
      <c r="N197" s="257" t="s">
        <v>1161</v>
      </c>
      <c r="O197" s="257" t="s">
        <v>199</v>
      </c>
      <c r="P197" s="257" t="s">
        <v>229</v>
      </c>
      <c r="Q197" s="257">
        <v>200</v>
      </c>
      <c r="R197" s="257" t="s">
        <v>3884</v>
      </c>
      <c r="S197" s="261" t="s">
        <v>321</v>
      </c>
      <c r="T197" s="263">
        <v>0</v>
      </c>
      <c r="U197" s="265" t="s">
        <v>322</v>
      </c>
      <c r="V197" s="257" t="s">
        <v>337</v>
      </c>
      <c r="W197" s="263" t="s">
        <v>295</v>
      </c>
      <c r="X197" s="257" t="s">
        <v>232</v>
      </c>
      <c r="Y197" s="257" t="s">
        <v>235</v>
      </c>
      <c r="Z197" s="257" t="s">
        <v>232</v>
      </c>
      <c r="AA197" s="257"/>
      <c r="AB197" s="257" t="s">
        <v>323</v>
      </c>
      <c r="AC197" s="261" t="s">
        <v>1625</v>
      </c>
      <c r="AD197" s="261" t="s">
        <v>1165</v>
      </c>
      <c r="AE197" s="265" t="s">
        <v>3792</v>
      </c>
      <c r="AF197" s="257" t="s">
        <v>297</v>
      </c>
      <c r="AG197" s="257" t="s">
        <v>232</v>
      </c>
    </row>
    <row r="198" spans="1:33" ht="75" x14ac:dyDescent="0.25">
      <c r="A198" s="231" t="s">
        <v>82</v>
      </c>
      <c r="B198" s="231" t="s">
        <v>83</v>
      </c>
      <c r="C198" s="237" t="s">
        <v>252</v>
      </c>
      <c r="D198" s="127" t="s">
        <v>3782</v>
      </c>
      <c r="E198" s="238" t="s">
        <v>1327</v>
      </c>
      <c r="F198" s="239" t="s">
        <v>199</v>
      </c>
      <c r="G198" s="238" t="s">
        <v>3893</v>
      </c>
      <c r="H198" s="238" t="s">
        <v>3894</v>
      </c>
      <c r="I198" s="238" t="s">
        <v>186</v>
      </c>
      <c r="J198" s="248">
        <v>45909.42</v>
      </c>
      <c r="K198" s="248">
        <v>45909.42</v>
      </c>
      <c r="L198" s="252">
        <v>0</v>
      </c>
      <c r="M198" s="238" t="s">
        <v>199</v>
      </c>
      <c r="N198" s="257" t="s">
        <v>1161</v>
      </c>
      <c r="O198" s="257" t="s">
        <v>199</v>
      </c>
      <c r="P198" s="257" t="s">
        <v>229</v>
      </c>
      <c r="Q198" s="257">
        <v>200</v>
      </c>
      <c r="R198" s="257" t="s">
        <v>3884</v>
      </c>
      <c r="S198" s="261" t="s">
        <v>321</v>
      </c>
      <c r="T198" s="263">
        <v>0</v>
      </c>
      <c r="U198" s="265" t="s">
        <v>322</v>
      </c>
      <c r="V198" s="257" t="s">
        <v>337</v>
      </c>
      <c r="W198" s="263" t="s">
        <v>295</v>
      </c>
      <c r="X198" s="257" t="s">
        <v>232</v>
      </c>
      <c r="Y198" s="257" t="s">
        <v>235</v>
      </c>
      <c r="Z198" s="257" t="s">
        <v>232</v>
      </c>
      <c r="AA198" s="257"/>
      <c r="AB198" s="257" t="s">
        <v>323</v>
      </c>
      <c r="AC198" s="261" t="s">
        <v>1625</v>
      </c>
      <c r="AD198" s="261" t="s">
        <v>1165</v>
      </c>
      <c r="AE198" s="265" t="s">
        <v>3792</v>
      </c>
      <c r="AF198" s="263" t="s">
        <v>297</v>
      </c>
      <c r="AG198" s="257" t="s">
        <v>232</v>
      </c>
    </row>
    <row r="199" spans="1:33" ht="75" x14ac:dyDescent="0.25">
      <c r="A199" s="231" t="s">
        <v>82</v>
      </c>
      <c r="B199" s="231" t="s">
        <v>83</v>
      </c>
      <c r="C199" s="237" t="s">
        <v>252</v>
      </c>
      <c r="D199" s="127" t="s">
        <v>3782</v>
      </c>
      <c r="E199" s="238" t="s">
        <v>1353</v>
      </c>
      <c r="F199" s="239" t="s">
        <v>199</v>
      </c>
      <c r="G199" s="238" t="s">
        <v>3895</v>
      </c>
      <c r="H199" s="243" t="s">
        <v>1961</v>
      </c>
      <c r="I199" s="238" t="s">
        <v>186</v>
      </c>
      <c r="J199" s="248">
        <v>12342.57</v>
      </c>
      <c r="K199" s="248">
        <v>12342.57</v>
      </c>
      <c r="L199" s="252">
        <v>0</v>
      </c>
      <c r="M199" s="238" t="s">
        <v>199</v>
      </c>
      <c r="N199" s="257" t="s">
        <v>1161</v>
      </c>
      <c r="O199" s="257" t="s">
        <v>199</v>
      </c>
      <c r="P199" s="257" t="s">
        <v>229</v>
      </c>
      <c r="Q199" s="257" t="s">
        <v>3896</v>
      </c>
      <c r="R199" s="257" t="s">
        <v>3884</v>
      </c>
      <c r="S199" s="261" t="s">
        <v>321</v>
      </c>
      <c r="T199" s="263">
        <v>0</v>
      </c>
      <c r="U199" s="265" t="s">
        <v>322</v>
      </c>
      <c r="V199" s="257" t="s">
        <v>337</v>
      </c>
      <c r="W199" s="263" t="s">
        <v>295</v>
      </c>
      <c r="X199" s="257" t="s">
        <v>232</v>
      </c>
      <c r="Y199" s="257" t="s">
        <v>235</v>
      </c>
      <c r="Z199" s="257" t="s">
        <v>232</v>
      </c>
      <c r="AA199" s="257"/>
      <c r="AB199" s="257" t="s">
        <v>323</v>
      </c>
      <c r="AC199" s="261" t="s">
        <v>1625</v>
      </c>
      <c r="AD199" s="261" t="s">
        <v>1165</v>
      </c>
      <c r="AE199" s="265" t="s">
        <v>3792</v>
      </c>
      <c r="AF199" s="263" t="s">
        <v>297</v>
      </c>
      <c r="AG199" s="257" t="s">
        <v>232</v>
      </c>
    </row>
    <row r="200" spans="1:33" ht="75" x14ac:dyDescent="0.25">
      <c r="A200" s="231" t="s">
        <v>82</v>
      </c>
      <c r="B200" s="231" t="s">
        <v>83</v>
      </c>
      <c r="C200" s="237" t="s">
        <v>252</v>
      </c>
      <c r="D200" s="127" t="s">
        <v>3782</v>
      </c>
      <c r="E200" s="238" t="s">
        <v>3897</v>
      </c>
      <c r="F200" s="239" t="s">
        <v>199</v>
      </c>
      <c r="G200" s="238" t="s">
        <v>3898</v>
      </c>
      <c r="H200" s="238" t="s">
        <v>3899</v>
      </c>
      <c r="I200" s="238" t="s">
        <v>186</v>
      </c>
      <c r="J200" s="248">
        <v>56542.79</v>
      </c>
      <c r="K200" s="248">
        <v>56542.79</v>
      </c>
      <c r="L200" s="252">
        <v>0</v>
      </c>
      <c r="M200" s="238" t="s">
        <v>199</v>
      </c>
      <c r="N200" s="257" t="s">
        <v>1161</v>
      </c>
      <c r="O200" s="257" t="s">
        <v>199</v>
      </c>
      <c r="P200" s="257" t="s">
        <v>229</v>
      </c>
      <c r="Q200" s="257">
        <v>200</v>
      </c>
      <c r="R200" s="257" t="s">
        <v>3884</v>
      </c>
      <c r="S200" s="261" t="s">
        <v>321</v>
      </c>
      <c r="T200" s="263">
        <v>2</v>
      </c>
      <c r="U200" s="265" t="s">
        <v>322</v>
      </c>
      <c r="V200" s="257" t="s">
        <v>337</v>
      </c>
      <c r="W200" s="263" t="s">
        <v>295</v>
      </c>
      <c r="X200" s="257" t="s">
        <v>232</v>
      </c>
      <c r="Y200" s="257" t="s">
        <v>235</v>
      </c>
      <c r="Z200" s="257" t="s">
        <v>232</v>
      </c>
      <c r="AA200" s="257"/>
      <c r="AB200" s="257" t="s">
        <v>323</v>
      </c>
      <c r="AC200" s="261" t="s">
        <v>1625</v>
      </c>
      <c r="AD200" s="261" t="s">
        <v>1165</v>
      </c>
      <c r="AE200" s="265" t="s">
        <v>3792</v>
      </c>
      <c r="AF200" s="263" t="s">
        <v>297</v>
      </c>
      <c r="AG200" s="257" t="s">
        <v>232</v>
      </c>
    </row>
    <row r="201" spans="1:33" ht="75" x14ac:dyDescent="0.25">
      <c r="A201" s="231" t="s">
        <v>82</v>
      </c>
      <c r="B201" s="231" t="s">
        <v>83</v>
      </c>
      <c r="C201" s="237" t="s">
        <v>252</v>
      </c>
      <c r="D201" s="127" t="s">
        <v>3782</v>
      </c>
      <c r="E201" s="238" t="s">
        <v>3900</v>
      </c>
      <c r="F201" s="239" t="s">
        <v>199</v>
      </c>
      <c r="G201" s="238" t="s">
        <v>3901</v>
      </c>
      <c r="H201" s="243" t="s">
        <v>3902</v>
      </c>
      <c r="I201" s="238" t="s">
        <v>186</v>
      </c>
      <c r="J201" s="248">
        <v>51581.08</v>
      </c>
      <c r="K201" s="248">
        <v>51581.08</v>
      </c>
      <c r="L201" s="252">
        <v>0</v>
      </c>
      <c r="M201" s="238" t="s">
        <v>199</v>
      </c>
      <c r="N201" s="257" t="s">
        <v>1161</v>
      </c>
      <c r="O201" s="257" t="s">
        <v>199</v>
      </c>
      <c r="P201" s="257" t="s">
        <v>229</v>
      </c>
      <c r="Q201" s="257">
        <v>200</v>
      </c>
      <c r="R201" s="257" t="s">
        <v>3884</v>
      </c>
      <c r="S201" s="261" t="s">
        <v>321</v>
      </c>
      <c r="T201" s="263">
        <v>0</v>
      </c>
      <c r="U201" s="265" t="s">
        <v>322</v>
      </c>
      <c r="V201" s="257" t="s">
        <v>337</v>
      </c>
      <c r="W201" s="263" t="s">
        <v>295</v>
      </c>
      <c r="X201" s="257" t="s">
        <v>232</v>
      </c>
      <c r="Y201" s="257" t="s">
        <v>235</v>
      </c>
      <c r="Z201" s="257" t="s">
        <v>232</v>
      </c>
      <c r="AA201" s="257"/>
      <c r="AB201" s="257" t="s">
        <v>323</v>
      </c>
      <c r="AC201" s="261" t="s">
        <v>1625</v>
      </c>
      <c r="AD201" s="261" t="s">
        <v>1165</v>
      </c>
      <c r="AE201" s="265" t="s">
        <v>3792</v>
      </c>
      <c r="AF201" s="263" t="s">
        <v>297</v>
      </c>
      <c r="AG201" s="257" t="s">
        <v>232</v>
      </c>
    </row>
    <row r="202" spans="1:33" ht="75" x14ac:dyDescent="0.25">
      <c r="A202" s="231" t="s">
        <v>82</v>
      </c>
      <c r="B202" s="231" t="s">
        <v>83</v>
      </c>
      <c r="C202" s="237" t="s">
        <v>252</v>
      </c>
      <c r="D202" s="127" t="s">
        <v>3782</v>
      </c>
      <c r="E202" s="238" t="s">
        <v>1995</v>
      </c>
      <c r="F202" s="239" t="s">
        <v>199</v>
      </c>
      <c r="G202" s="238" t="s">
        <v>3903</v>
      </c>
      <c r="H202" s="238" t="s">
        <v>3904</v>
      </c>
      <c r="I202" s="238" t="s">
        <v>186</v>
      </c>
      <c r="J202" s="248">
        <v>45909.42</v>
      </c>
      <c r="K202" s="248">
        <v>45909.42</v>
      </c>
      <c r="L202" s="252">
        <v>0</v>
      </c>
      <c r="M202" s="238" t="s">
        <v>199</v>
      </c>
      <c r="N202" s="257" t="s">
        <v>1161</v>
      </c>
      <c r="O202" s="257" t="s">
        <v>199</v>
      </c>
      <c r="P202" s="257" t="s">
        <v>229</v>
      </c>
      <c r="Q202" s="257">
        <v>200</v>
      </c>
      <c r="R202" s="257" t="s">
        <v>3884</v>
      </c>
      <c r="S202" s="261" t="s">
        <v>321</v>
      </c>
      <c r="T202" s="263">
        <v>0</v>
      </c>
      <c r="U202" s="265" t="s">
        <v>322</v>
      </c>
      <c r="V202" s="257" t="s">
        <v>337</v>
      </c>
      <c r="W202" s="263" t="s">
        <v>295</v>
      </c>
      <c r="X202" s="257" t="s">
        <v>232</v>
      </c>
      <c r="Y202" s="257" t="s">
        <v>235</v>
      </c>
      <c r="Z202" s="257" t="s">
        <v>232</v>
      </c>
      <c r="AA202" s="257"/>
      <c r="AB202" s="257" t="s">
        <v>323</v>
      </c>
      <c r="AC202" s="261" t="s">
        <v>1625</v>
      </c>
      <c r="AD202" s="261" t="s">
        <v>1165</v>
      </c>
      <c r="AE202" s="265" t="s">
        <v>3792</v>
      </c>
      <c r="AF202" s="263" t="s">
        <v>297</v>
      </c>
      <c r="AG202" s="257" t="s">
        <v>232</v>
      </c>
    </row>
    <row r="203" spans="1:33" ht="75" x14ac:dyDescent="0.25">
      <c r="A203" s="231" t="s">
        <v>82</v>
      </c>
      <c r="B203" s="231" t="s">
        <v>83</v>
      </c>
      <c r="C203" s="237" t="s">
        <v>252</v>
      </c>
      <c r="D203" s="127" t="s">
        <v>3782</v>
      </c>
      <c r="E203" s="238" t="s">
        <v>1332</v>
      </c>
      <c r="F203" s="239" t="s">
        <v>199</v>
      </c>
      <c r="G203" s="238" t="s">
        <v>3905</v>
      </c>
      <c r="H203" s="243" t="s">
        <v>3906</v>
      </c>
      <c r="I203" s="238" t="s">
        <v>186</v>
      </c>
      <c r="J203" s="248">
        <v>50604.53</v>
      </c>
      <c r="K203" s="248">
        <v>50604.53</v>
      </c>
      <c r="L203" s="252">
        <v>0</v>
      </c>
      <c r="M203" s="238" t="s">
        <v>199</v>
      </c>
      <c r="N203" s="257" t="s">
        <v>1161</v>
      </c>
      <c r="O203" s="257" t="s">
        <v>199</v>
      </c>
      <c r="P203" s="257" t="s">
        <v>229</v>
      </c>
      <c r="Q203" s="257">
        <v>200</v>
      </c>
      <c r="R203" s="257" t="s">
        <v>3884</v>
      </c>
      <c r="S203" s="261" t="s">
        <v>321</v>
      </c>
      <c r="T203" s="263">
        <v>0</v>
      </c>
      <c r="U203" s="265" t="s">
        <v>322</v>
      </c>
      <c r="V203" s="257" t="s">
        <v>337</v>
      </c>
      <c r="W203" s="263" t="s">
        <v>295</v>
      </c>
      <c r="X203" s="257" t="s">
        <v>232</v>
      </c>
      <c r="Y203" s="257" t="s">
        <v>235</v>
      </c>
      <c r="Z203" s="257" t="s">
        <v>232</v>
      </c>
      <c r="AA203" s="257"/>
      <c r="AB203" s="257" t="s">
        <v>323</v>
      </c>
      <c r="AC203" s="261" t="s">
        <v>1625</v>
      </c>
      <c r="AD203" s="261" t="s">
        <v>1165</v>
      </c>
      <c r="AE203" s="265" t="s">
        <v>3792</v>
      </c>
      <c r="AF203" s="263" t="s">
        <v>297</v>
      </c>
      <c r="AG203" s="257" t="s">
        <v>232</v>
      </c>
    </row>
    <row r="204" spans="1:33" ht="75" x14ac:dyDescent="0.25">
      <c r="A204" s="231" t="s">
        <v>82</v>
      </c>
      <c r="B204" s="231" t="s">
        <v>83</v>
      </c>
      <c r="C204" s="237" t="s">
        <v>252</v>
      </c>
      <c r="D204" s="127" t="s">
        <v>3782</v>
      </c>
      <c r="E204" s="238" t="s">
        <v>1953</v>
      </c>
      <c r="F204" s="239" t="s">
        <v>199</v>
      </c>
      <c r="G204" s="238" t="s">
        <v>3907</v>
      </c>
      <c r="H204" s="238" t="s">
        <v>1955</v>
      </c>
      <c r="I204" s="238" t="s">
        <v>186</v>
      </c>
      <c r="J204" s="248">
        <v>12056.22</v>
      </c>
      <c r="K204" s="248">
        <v>12056.22</v>
      </c>
      <c r="L204" s="252">
        <v>0</v>
      </c>
      <c r="M204" s="238" t="s">
        <v>199</v>
      </c>
      <c r="N204" s="257" t="s">
        <v>1161</v>
      </c>
      <c r="O204" s="257" t="s">
        <v>199</v>
      </c>
      <c r="P204" s="257" t="s">
        <v>229</v>
      </c>
      <c r="Q204" s="257" t="s">
        <v>3908</v>
      </c>
      <c r="R204" s="257" t="s">
        <v>3884</v>
      </c>
      <c r="S204" s="261" t="s">
        <v>321</v>
      </c>
      <c r="T204" s="263">
        <v>0</v>
      </c>
      <c r="U204" s="265" t="s">
        <v>322</v>
      </c>
      <c r="V204" s="257" t="s">
        <v>337</v>
      </c>
      <c r="W204" s="263" t="s">
        <v>295</v>
      </c>
      <c r="X204" s="257" t="s">
        <v>232</v>
      </c>
      <c r="Y204" s="257" t="s">
        <v>235</v>
      </c>
      <c r="Z204" s="257" t="s">
        <v>232</v>
      </c>
      <c r="AA204" s="257"/>
      <c r="AB204" s="257" t="s">
        <v>323</v>
      </c>
      <c r="AC204" s="261" t="s">
        <v>1625</v>
      </c>
      <c r="AD204" s="261" t="s">
        <v>1165</v>
      </c>
      <c r="AE204" s="265" t="s">
        <v>3792</v>
      </c>
      <c r="AF204" s="263" t="s">
        <v>297</v>
      </c>
      <c r="AG204" s="257" t="s">
        <v>232</v>
      </c>
    </row>
    <row r="205" spans="1:33" ht="75" x14ac:dyDescent="0.25">
      <c r="A205" s="231" t="s">
        <v>82</v>
      </c>
      <c r="B205" s="231" t="s">
        <v>83</v>
      </c>
      <c r="C205" s="237" t="s">
        <v>252</v>
      </c>
      <c r="D205" s="127" t="s">
        <v>3782</v>
      </c>
      <c r="E205" s="238" t="s">
        <v>1957</v>
      </c>
      <c r="F205" s="239" t="s">
        <v>199</v>
      </c>
      <c r="G205" s="238" t="s">
        <v>3909</v>
      </c>
      <c r="H205" s="243" t="s">
        <v>1958</v>
      </c>
      <c r="I205" s="238" t="s">
        <v>186</v>
      </c>
      <c r="J205" s="248">
        <v>12604.23</v>
      </c>
      <c r="K205" s="248">
        <v>12604.23</v>
      </c>
      <c r="L205" s="252">
        <v>0</v>
      </c>
      <c r="M205" s="238" t="s">
        <v>199</v>
      </c>
      <c r="N205" s="257" t="s">
        <v>1161</v>
      </c>
      <c r="O205" s="257" t="s">
        <v>199</v>
      </c>
      <c r="P205" s="257" t="s">
        <v>229</v>
      </c>
      <c r="Q205" s="257" t="s">
        <v>3908</v>
      </c>
      <c r="R205" s="257" t="s">
        <v>3884</v>
      </c>
      <c r="S205" s="261" t="s">
        <v>321</v>
      </c>
      <c r="T205" s="263">
        <v>0</v>
      </c>
      <c r="U205" s="265" t="s">
        <v>322</v>
      </c>
      <c r="V205" s="257" t="s">
        <v>337</v>
      </c>
      <c r="W205" s="263" t="s">
        <v>295</v>
      </c>
      <c r="X205" s="257" t="s">
        <v>232</v>
      </c>
      <c r="Y205" s="257" t="s">
        <v>235</v>
      </c>
      <c r="Z205" s="257" t="s">
        <v>232</v>
      </c>
      <c r="AA205" s="257"/>
      <c r="AB205" s="257" t="s">
        <v>323</v>
      </c>
      <c r="AC205" s="261" t="s">
        <v>1625</v>
      </c>
      <c r="AD205" s="261" t="s">
        <v>1165</v>
      </c>
      <c r="AE205" s="265" t="s">
        <v>3792</v>
      </c>
      <c r="AF205" s="263" t="s">
        <v>297</v>
      </c>
      <c r="AG205" s="257" t="s">
        <v>232</v>
      </c>
    </row>
    <row r="206" spans="1:33" ht="113" x14ac:dyDescent="0.25">
      <c r="A206" s="230" t="s">
        <v>105</v>
      </c>
      <c r="B206" s="29" t="s">
        <v>106</v>
      </c>
      <c r="C206" s="236" t="s">
        <v>489</v>
      </c>
      <c r="D206" s="21" t="s">
        <v>1362</v>
      </c>
      <c r="E206" s="9" t="s">
        <v>1363</v>
      </c>
      <c r="F206" s="9" t="s">
        <v>1363</v>
      </c>
      <c r="G206" s="9" t="s">
        <v>1364</v>
      </c>
      <c r="H206" s="242" t="s">
        <v>1365</v>
      </c>
      <c r="I206" s="21" t="s">
        <v>186</v>
      </c>
      <c r="J206" s="40">
        <v>15238.69</v>
      </c>
      <c r="K206" s="40">
        <f>J206-(J206*L206)</f>
        <v>13914.447839</v>
      </c>
      <c r="L206" s="251">
        <v>8.6900000000000005E-2</v>
      </c>
      <c r="M206" s="21" t="s">
        <v>660</v>
      </c>
      <c r="N206" s="256" t="s">
        <v>1366</v>
      </c>
      <c r="O206" s="256" t="s">
        <v>235</v>
      </c>
      <c r="P206" s="256" t="s">
        <v>229</v>
      </c>
      <c r="Q206" s="256" t="s">
        <v>1367</v>
      </c>
      <c r="R206" s="256" t="s">
        <v>1368</v>
      </c>
      <c r="S206" s="18">
        <v>0.94</v>
      </c>
      <c r="T206" s="42">
        <v>2</v>
      </c>
      <c r="U206" s="264" t="s">
        <v>1163</v>
      </c>
      <c r="V206" s="256" t="s">
        <v>1369</v>
      </c>
      <c r="W206" s="42" t="s">
        <v>1370</v>
      </c>
      <c r="X206" s="256" t="s">
        <v>232</v>
      </c>
      <c r="Y206" s="256" t="s">
        <v>1371</v>
      </c>
      <c r="Z206" s="256" t="s">
        <v>232</v>
      </c>
      <c r="AA206" s="256" t="s">
        <v>232</v>
      </c>
      <c r="AB206" s="256" t="s">
        <v>237</v>
      </c>
      <c r="AC206" s="18" t="s">
        <v>373</v>
      </c>
      <c r="AD206" s="18" t="s">
        <v>1372</v>
      </c>
      <c r="AE206" s="264" t="s">
        <v>1373</v>
      </c>
      <c r="AF206" s="256" t="s">
        <v>721</v>
      </c>
      <c r="AG206" s="256" t="s">
        <v>1374</v>
      </c>
    </row>
    <row r="207" spans="1:33" ht="113" x14ac:dyDescent="0.25">
      <c r="A207" s="230" t="s">
        <v>105</v>
      </c>
      <c r="B207" s="29" t="s">
        <v>106</v>
      </c>
      <c r="C207" s="236" t="s">
        <v>489</v>
      </c>
      <c r="D207" s="21" t="s">
        <v>1375</v>
      </c>
      <c r="E207" s="9" t="s">
        <v>1376</v>
      </c>
      <c r="F207" s="9" t="s">
        <v>1376</v>
      </c>
      <c r="G207" s="9" t="s">
        <v>1377</v>
      </c>
      <c r="H207" s="242" t="s">
        <v>1378</v>
      </c>
      <c r="I207" s="21" t="s">
        <v>186</v>
      </c>
      <c r="J207" s="40">
        <v>24007.563929471002</v>
      </c>
      <c r="K207" s="40">
        <f>J207-(J207*L207)</f>
        <v>21921.306623999972</v>
      </c>
      <c r="L207" s="251">
        <v>8.6900000000000005E-2</v>
      </c>
      <c r="M207" s="21" t="s">
        <v>660</v>
      </c>
      <c r="N207" s="256" t="s">
        <v>1366</v>
      </c>
      <c r="O207" s="256" t="s">
        <v>235</v>
      </c>
      <c r="P207" s="256" t="s">
        <v>229</v>
      </c>
      <c r="Q207" s="256" t="s">
        <v>1379</v>
      </c>
      <c r="R207" s="256" t="s">
        <v>1380</v>
      </c>
      <c r="S207" s="18">
        <v>0.94</v>
      </c>
      <c r="T207" s="42">
        <v>1</v>
      </c>
      <c r="U207" s="264" t="s">
        <v>1381</v>
      </c>
      <c r="V207" s="256" t="s">
        <v>1382</v>
      </c>
      <c r="W207" s="42" t="s">
        <v>1370</v>
      </c>
      <c r="X207" s="256" t="s">
        <v>1002</v>
      </c>
      <c r="Y207" s="256" t="s">
        <v>1371</v>
      </c>
      <c r="Z207" s="256" t="s">
        <v>232</v>
      </c>
      <c r="AA207" s="256" t="s">
        <v>232</v>
      </c>
      <c r="AB207" s="256" t="s">
        <v>237</v>
      </c>
      <c r="AC207" s="18" t="s">
        <v>373</v>
      </c>
      <c r="AD207" s="18" t="s">
        <v>1372</v>
      </c>
      <c r="AE207" s="264" t="s">
        <v>1383</v>
      </c>
      <c r="AF207" s="256" t="s">
        <v>1384</v>
      </c>
      <c r="AG207" s="256" t="s">
        <v>1374</v>
      </c>
    </row>
    <row r="208" spans="1:33" ht="113" x14ac:dyDescent="0.25">
      <c r="A208" s="230" t="s">
        <v>105</v>
      </c>
      <c r="B208" s="29" t="s">
        <v>106</v>
      </c>
      <c r="C208" s="236" t="s">
        <v>489</v>
      </c>
      <c r="D208" s="21" t="s">
        <v>1385</v>
      </c>
      <c r="E208" s="9" t="s">
        <v>1386</v>
      </c>
      <c r="F208" s="9" t="s">
        <v>1386</v>
      </c>
      <c r="G208" s="9" t="s">
        <v>1387</v>
      </c>
      <c r="H208" s="242" t="s">
        <v>1388</v>
      </c>
      <c r="I208" s="21" t="s">
        <v>186</v>
      </c>
      <c r="J208" s="40">
        <v>48128.876977330001</v>
      </c>
      <c r="K208" s="40">
        <f>J208-(J208*L208)</f>
        <v>43946.477568000024</v>
      </c>
      <c r="L208" s="251">
        <v>8.6900000000000005E-2</v>
      </c>
      <c r="M208" s="21" t="s">
        <v>660</v>
      </c>
      <c r="N208" s="256" t="s">
        <v>1366</v>
      </c>
      <c r="O208" s="256" t="s">
        <v>235</v>
      </c>
      <c r="P208" s="256" t="s">
        <v>229</v>
      </c>
      <c r="Q208" s="256" t="s">
        <v>1389</v>
      </c>
      <c r="R208" s="256" t="s">
        <v>1390</v>
      </c>
      <c r="S208" s="18">
        <v>0.94</v>
      </c>
      <c r="T208" s="42">
        <v>2</v>
      </c>
      <c r="U208" s="264" t="s">
        <v>1381</v>
      </c>
      <c r="V208" s="256" t="s">
        <v>1382</v>
      </c>
      <c r="W208" s="42" t="s">
        <v>1370</v>
      </c>
      <c r="X208" s="256" t="s">
        <v>1002</v>
      </c>
      <c r="Y208" s="256" t="s">
        <v>1391</v>
      </c>
      <c r="Z208" s="256" t="s">
        <v>232</v>
      </c>
      <c r="AA208" s="256" t="s">
        <v>232</v>
      </c>
      <c r="AB208" s="256" t="s">
        <v>237</v>
      </c>
      <c r="AC208" s="18" t="s">
        <v>238</v>
      </c>
      <c r="AD208" s="18" t="s">
        <v>1372</v>
      </c>
      <c r="AE208" s="264" t="s">
        <v>1383</v>
      </c>
      <c r="AF208" s="256" t="s">
        <v>1384</v>
      </c>
      <c r="AG208" s="256" t="s">
        <v>1374</v>
      </c>
    </row>
    <row r="209" spans="1:33" ht="113" x14ac:dyDescent="0.25">
      <c r="A209" s="230" t="s">
        <v>105</v>
      </c>
      <c r="B209" s="29" t="s">
        <v>106</v>
      </c>
      <c r="C209" s="236" t="s">
        <v>489</v>
      </c>
      <c r="D209" s="21" t="s">
        <v>1392</v>
      </c>
      <c r="E209" s="9" t="s">
        <v>1393</v>
      </c>
      <c r="F209" s="9" t="s">
        <v>1393</v>
      </c>
      <c r="G209" s="9" t="s">
        <v>1394</v>
      </c>
      <c r="H209" s="242" t="s">
        <v>1395</v>
      </c>
      <c r="I209" s="21" t="s">
        <v>186</v>
      </c>
      <c r="J209" s="40">
        <v>58907.960100755699</v>
      </c>
      <c r="K209" s="40">
        <f>J209-(J209*L209)</f>
        <v>53788.85836800003</v>
      </c>
      <c r="L209" s="251">
        <v>8.6900000000000005E-2</v>
      </c>
      <c r="M209" s="21" t="s">
        <v>660</v>
      </c>
      <c r="N209" s="256" t="s">
        <v>1366</v>
      </c>
      <c r="O209" s="256" t="s">
        <v>235</v>
      </c>
      <c r="P209" s="256" t="s">
        <v>229</v>
      </c>
      <c r="Q209" s="256" t="s">
        <v>1396</v>
      </c>
      <c r="R209" s="256" t="s">
        <v>1397</v>
      </c>
      <c r="S209" s="18">
        <v>0.94</v>
      </c>
      <c r="T209" s="42">
        <v>2</v>
      </c>
      <c r="U209" s="264" t="s">
        <v>1381</v>
      </c>
      <c r="V209" s="256" t="s">
        <v>1382</v>
      </c>
      <c r="W209" s="42" t="s">
        <v>1370</v>
      </c>
      <c r="X209" s="256" t="s">
        <v>1002</v>
      </c>
      <c r="Y209" s="256" t="s">
        <v>1398</v>
      </c>
      <c r="Z209" s="256" t="s">
        <v>232</v>
      </c>
      <c r="AA209" s="256" t="s">
        <v>232</v>
      </c>
      <c r="AB209" s="256" t="s">
        <v>237</v>
      </c>
      <c r="AC209" s="18" t="s">
        <v>238</v>
      </c>
      <c r="AD209" s="18" t="s">
        <v>1372</v>
      </c>
      <c r="AE209" s="264" t="s">
        <v>1383</v>
      </c>
      <c r="AF209" s="256" t="s">
        <v>1384</v>
      </c>
      <c r="AG209" s="256" t="s">
        <v>1374</v>
      </c>
    </row>
    <row r="210" spans="1:33" ht="113" x14ac:dyDescent="0.25">
      <c r="A210" s="230" t="s">
        <v>105</v>
      </c>
      <c r="B210" s="29" t="s">
        <v>106</v>
      </c>
      <c r="C210" s="236" t="s">
        <v>489</v>
      </c>
      <c r="D210" s="21" t="s">
        <v>1399</v>
      </c>
      <c r="E210" s="9" t="s">
        <v>1400</v>
      </c>
      <c r="F210" s="9" t="s">
        <v>1400</v>
      </c>
      <c r="G210" s="9" t="s">
        <v>1401</v>
      </c>
      <c r="H210" s="242" t="s">
        <v>1402</v>
      </c>
      <c r="I210" s="21" t="s">
        <v>186</v>
      </c>
      <c r="J210" s="40">
        <v>60785.723324936997</v>
      </c>
      <c r="K210" s="40">
        <f>J210-(J210*L210)</f>
        <v>55503.44396799997</v>
      </c>
      <c r="L210" s="251">
        <v>8.6900000000000005E-2</v>
      </c>
      <c r="M210" s="21" t="s">
        <v>660</v>
      </c>
      <c r="N210" s="256" t="s">
        <v>1366</v>
      </c>
      <c r="O210" s="256" t="s">
        <v>235</v>
      </c>
      <c r="P210" s="256" t="s">
        <v>229</v>
      </c>
      <c r="Q210" s="256" t="s">
        <v>1403</v>
      </c>
      <c r="R210" s="256" t="s">
        <v>1404</v>
      </c>
      <c r="S210" s="18">
        <v>0.94</v>
      </c>
      <c r="T210" s="42">
        <v>2</v>
      </c>
      <c r="U210" s="264" t="s">
        <v>1381</v>
      </c>
      <c r="V210" s="256" t="s">
        <v>1382</v>
      </c>
      <c r="W210" s="42" t="s">
        <v>1370</v>
      </c>
      <c r="X210" s="256" t="s">
        <v>1002</v>
      </c>
      <c r="Y210" s="256" t="s">
        <v>1405</v>
      </c>
      <c r="Z210" s="256" t="s">
        <v>232</v>
      </c>
      <c r="AA210" s="256" t="s">
        <v>232</v>
      </c>
      <c r="AB210" s="256" t="s">
        <v>237</v>
      </c>
      <c r="AC210" s="18" t="s">
        <v>238</v>
      </c>
      <c r="AD210" s="18" t="s">
        <v>1372</v>
      </c>
      <c r="AE210" s="264" t="s">
        <v>1383</v>
      </c>
      <c r="AF210" s="256" t="s">
        <v>1384</v>
      </c>
      <c r="AG210" s="256" t="s">
        <v>1374</v>
      </c>
    </row>
    <row r="211" spans="1:33" ht="113" x14ac:dyDescent="0.25">
      <c r="A211" s="230" t="s">
        <v>105</v>
      </c>
      <c r="B211" s="29" t="s">
        <v>106</v>
      </c>
      <c r="C211" s="236" t="s">
        <v>489</v>
      </c>
      <c r="D211" s="21" t="s">
        <v>1406</v>
      </c>
      <c r="E211" s="9" t="s">
        <v>1407</v>
      </c>
      <c r="F211" s="9" t="s">
        <v>1407</v>
      </c>
      <c r="G211" s="9" t="s">
        <v>1408</v>
      </c>
      <c r="H211" s="242" t="s">
        <v>1409</v>
      </c>
      <c r="I211" s="21" t="s">
        <v>186</v>
      </c>
      <c r="J211" s="40">
        <v>62820.568664987397</v>
      </c>
      <c r="K211" s="40">
        <f>J211-(J211*L211)</f>
        <v>57361.461247999992</v>
      </c>
      <c r="L211" s="251">
        <v>8.6900000000000005E-2</v>
      </c>
      <c r="M211" s="21" t="s">
        <v>660</v>
      </c>
      <c r="N211" s="256" t="s">
        <v>1366</v>
      </c>
      <c r="O211" s="256" t="s">
        <v>235</v>
      </c>
      <c r="P211" s="256" t="s">
        <v>229</v>
      </c>
      <c r="Q211" s="256" t="s">
        <v>1207</v>
      </c>
      <c r="R211" s="256" t="s">
        <v>1410</v>
      </c>
      <c r="S211" s="18">
        <v>0.94</v>
      </c>
      <c r="T211" s="42">
        <v>2</v>
      </c>
      <c r="U211" s="264" t="s">
        <v>1381</v>
      </c>
      <c r="V211" s="256" t="s">
        <v>1382</v>
      </c>
      <c r="W211" s="42" t="s">
        <v>1370</v>
      </c>
      <c r="X211" s="256" t="s">
        <v>1002</v>
      </c>
      <c r="Y211" s="256" t="s">
        <v>1411</v>
      </c>
      <c r="Z211" s="256" t="s">
        <v>232</v>
      </c>
      <c r="AA211" s="256" t="s">
        <v>232</v>
      </c>
      <c r="AB211" s="256" t="s">
        <v>237</v>
      </c>
      <c r="AC211" s="18" t="s">
        <v>238</v>
      </c>
      <c r="AD211" s="18" t="s">
        <v>1372</v>
      </c>
      <c r="AE211" s="264" t="s">
        <v>1383</v>
      </c>
      <c r="AF211" s="256" t="s">
        <v>1384</v>
      </c>
      <c r="AG211" s="256" t="s">
        <v>1374</v>
      </c>
    </row>
    <row r="212" spans="1:33" ht="113" x14ac:dyDescent="0.25">
      <c r="A212" s="230" t="s">
        <v>105</v>
      </c>
      <c r="B212" s="29" t="s">
        <v>106</v>
      </c>
      <c r="C212" s="236" t="s">
        <v>489</v>
      </c>
      <c r="D212" s="21" t="s">
        <v>1412</v>
      </c>
      <c r="E212" s="9" t="s">
        <v>1413</v>
      </c>
      <c r="F212" s="9" t="s">
        <v>1413</v>
      </c>
      <c r="G212" s="9" t="s">
        <v>1414</v>
      </c>
      <c r="H212" s="242" t="s">
        <v>1415</v>
      </c>
      <c r="I212" s="21" t="s">
        <v>186</v>
      </c>
      <c r="J212" s="40">
        <v>69064.131385390399</v>
      </c>
      <c r="K212" s="40">
        <f>J212-(J212*L212)</f>
        <v>63062.458367999971</v>
      </c>
      <c r="L212" s="251">
        <v>8.6900000000000005E-2</v>
      </c>
      <c r="M212" s="21" t="s">
        <v>660</v>
      </c>
      <c r="N212" s="256" t="s">
        <v>1366</v>
      </c>
      <c r="O212" s="256" t="s">
        <v>235</v>
      </c>
      <c r="P212" s="256" t="s">
        <v>229</v>
      </c>
      <c r="Q212" s="256" t="s">
        <v>1416</v>
      </c>
      <c r="R212" s="256" t="s">
        <v>1417</v>
      </c>
      <c r="S212" s="18">
        <v>0.94</v>
      </c>
      <c r="T212" s="42">
        <v>2</v>
      </c>
      <c r="U212" s="264" t="s">
        <v>1381</v>
      </c>
      <c r="V212" s="256" t="s">
        <v>1382</v>
      </c>
      <c r="W212" s="42" t="s">
        <v>1370</v>
      </c>
      <c r="X212" s="256" t="s">
        <v>1002</v>
      </c>
      <c r="Y212" s="256" t="s">
        <v>1418</v>
      </c>
      <c r="Z212" s="256" t="s">
        <v>232</v>
      </c>
      <c r="AA212" s="256" t="s">
        <v>232</v>
      </c>
      <c r="AB212" s="256" t="s">
        <v>237</v>
      </c>
      <c r="AC212" s="18" t="s">
        <v>238</v>
      </c>
      <c r="AD212" s="18" t="s">
        <v>1372</v>
      </c>
      <c r="AE212" s="264" t="s">
        <v>1383</v>
      </c>
      <c r="AF212" s="256" t="s">
        <v>1384</v>
      </c>
      <c r="AG212" s="256" t="s">
        <v>1374</v>
      </c>
    </row>
    <row r="213" spans="1:33" ht="113" x14ac:dyDescent="0.25">
      <c r="A213" s="230" t="s">
        <v>105</v>
      </c>
      <c r="B213" s="29" t="s">
        <v>106</v>
      </c>
      <c r="C213" s="236" t="s">
        <v>712</v>
      </c>
      <c r="D213" s="21" t="s">
        <v>1419</v>
      </c>
      <c r="E213" s="9" t="s">
        <v>1420</v>
      </c>
      <c r="F213" s="9" t="s">
        <v>1420</v>
      </c>
      <c r="G213" s="9" t="s">
        <v>1421</v>
      </c>
      <c r="H213" s="242" t="s">
        <v>1421</v>
      </c>
      <c r="I213" s="21" t="s">
        <v>186</v>
      </c>
      <c r="J213" s="40">
        <v>46115.869017632198</v>
      </c>
      <c r="K213" s="40">
        <f>J213-(J213*L213)</f>
        <v>42108.399999999958</v>
      </c>
      <c r="L213" s="251">
        <v>8.6900000000000005E-2</v>
      </c>
      <c r="M213" s="21" t="s">
        <v>1422</v>
      </c>
      <c r="N213" s="256" t="s">
        <v>1366</v>
      </c>
      <c r="O213" s="256" t="s">
        <v>235</v>
      </c>
      <c r="P213" s="256" t="s">
        <v>229</v>
      </c>
      <c r="Q213" s="256" t="s">
        <v>1423</v>
      </c>
      <c r="R213" s="256" t="s">
        <v>1424</v>
      </c>
      <c r="S213" s="18">
        <v>0.95</v>
      </c>
      <c r="T213" s="42">
        <v>2</v>
      </c>
      <c r="U213" s="264" t="s">
        <v>1163</v>
      </c>
      <c r="V213" s="256" t="s">
        <v>1369</v>
      </c>
      <c r="W213" s="42" t="s">
        <v>1370</v>
      </c>
      <c r="X213" s="256" t="s">
        <v>232</v>
      </c>
      <c r="Y213" s="267" t="s">
        <v>1371</v>
      </c>
      <c r="Z213" s="256" t="s">
        <v>232</v>
      </c>
      <c r="AA213" s="256" t="s">
        <v>232</v>
      </c>
      <c r="AB213" s="256" t="s">
        <v>237</v>
      </c>
      <c r="AC213" s="18" t="s">
        <v>373</v>
      </c>
      <c r="AD213" s="18" t="s">
        <v>1372</v>
      </c>
      <c r="AE213" s="264" t="s">
        <v>1373</v>
      </c>
      <c r="AF213" s="256" t="s">
        <v>721</v>
      </c>
      <c r="AG213" s="256" t="s">
        <v>241</v>
      </c>
    </row>
    <row r="214" spans="1:33" ht="113" x14ac:dyDescent="0.3">
      <c r="A214" s="230" t="s">
        <v>105</v>
      </c>
      <c r="B214" s="29" t="s">
        <v>106</v>
      </c>
      <c r="C214" s="236" t="s">
        <v>712</v>
      </c>
      <c r="D214" s="21" t="s">
        <v>1425</v>
      </c>
      <c r="E214" s="9" t="s">
        <v>1426</v>
      </c>
      <c r="F214" s="9" t="s">
        <v>1426</v>
      </c>
      <c r="G214" s="9" t="s">
        <v>1427</v>
      </c>
      <c r="H214" s="9" t="s">
        <v>1427</v>
      </c>
      <c r="I214" s="21" t="s">
        <v>186</v>
      </c>
      <c r="J214" s="40">
        <v>54458.438287153702</v>
      </c>
      <c r="K214" s="40">
        <f>J214-(J214*L214)</f>
        <v>49726.000000000044</v>
      </c>
      <c r="L214" s="251">
        <v>8.6900000000000005E-2</v>
      </c>
      <c r="M214" s="21" t="s">
        <v>1422</v>
      </c>
      <c r="N214" s="256" t="s">
        <v>1366</v>
      </c>
      <c r="O214" s="260" t="s">
        <v>1428</v>
      </c>
      <c r="P214" s="256" t="s">
        <v>229</v>
      </c>
      <c r="Q214" s="256" t="s">
        <v>1429</v>
      </c>
      <c r="R214" s="256" t="s">
        <v>1424</v>
      </c>
      <c r="S214" s="18">
        <v>0.95</v>
      </c>
      <c r="T214" s="42">
        <v>2</v>
      </c>
      <c r="U214" s="266" t="s">
        <v>1163</v>
      </c>
      <c r="V214" s="256" t="s">
        <v>1430</v>
      </c>
      <c r="W214" s="42" t="s">
        <v>1431</v>
      </c>
      <c r="X214" s="256" t="s">
        <v>232</v>
      </c>
      <c r="Y214" s="256" t="s">
        <v>235</v>
      </c>
      <c r="Z214" s="256" t="s">
        <v>232</v>
      </c>
      <c r="AA214" s="256" t="s">
        <v>232</v>
      </c>
      <c r="AB214" s="256" t="s">
        <v>237</v>
      </c>
      <c r="AC214" s="18" t="s">
        <v>199</v>
      </c>
      <c r="AD214" s="18" t="s">
        <v>1432</v>
      </c>
      <c r="AE214" s="264" t="s">
        <v>1143</v>
      </c>
      <c r="AF214" s="256" t="s">
        <v>1431</v>
      </c>
      <c r="AG214" s="256" t="s">
        <v>668</v>
      </c>
    </row>
    <row r="215" spans="1:33" ht="113" x14ac:dyDescent="0.3">
      <c r="A215" s="230" t="s">
        <v>105</v>
      </c>
      <c r="B215" s="29" t="s">
        <v>106</v>
      </c>
      <c r="C215" s="236" t="s">
        <v>712</v>
      </c>
      <c r="D215" s="21" t="s">
        <v>1433</v>
      </c>
      <c r="E215" s="9" t="s">
        <v>1434</v>
      </c>
      <c r="F215" s="9" t="s">
        <v>1434</v>
      </c>
      <c r="G215" s="9" t="s">
        <v>1435</v>
      </c>
      <c r="H215" s="242" t="s">
        <v>1435</v>
      </c>
      <c r="I215" s="21" t="s">
        <v>186</v>
      </c>
      <c r="J215" s="40">
        <v>72997.481108312306</v>
      </c>
      <c r="K215" s="40">
        <f>J215-(J215*L215)</f>
        <v>66653.999999999971</v>
      </c>
      <c r="L215" s="251">
        <v>8.6900000000000005E-2</v>
      </c>
      <c r="M215" s="21" t="s">
        <v>1422</v>
      </c>
      <c r="N215" s="256" t="s">
        <v>1366</v>
      </c>
      <c r="O215" s="260" t="s">
        <v>1428</v>
      </c>
      <c r="P215" s="256" t="s">
        <v>229</v>
      </c>
      <c r="Q215" s="256" t="s">
        <v>1436</v>
      </c>
      <c r="R215" s="256" t="s">
        <v>1437</v>
      </c>
      <c r="S215" s="18">
        <v>0.95</v>
      </c>
      <c r="T215" s="42">
        <v>2</v>
      </c>
      <c r="U215" s="266" t="s">
        <v>1163</v>
      </c>
      <c r="V215" s="256" t="s">
        <v>1430</v>
      </c>
      <c r="W215" s="42" t="s">
        <v>1431</v>
      </c>
      <c r="X215" s="256" t="s">
        <v>232</v>
      </c>
      <c r="Y215" s="256" t="s">
        <v>235</v>
      </c>
      <c r="Z215" s="256" t="s">
        <v>232</v>
      </c>
      <c r="AA215" s="256" t="s">
        <v>232</v>
      </c>
      <c r="AB215" s="256" t="s">
        <v>237</v>
      </c>
      <c r="AC215" s="18" t="s">
        <v>199</v>
      </c>
      <c r="AD215" s="18" t="s">
        <v>1432</v>
      </c>
      <c r="AE215" s="264" t="s">
        <v>1143</v>
      </c>
      <c r="AF215" s="256" t="s">
        <v>1431</v>
      </c>
      <c r="AG215" s="256" t="s">
        <v>668</v>
      </c>
    </row>
    <row r="216" spans="1:33" ht="113" x14ac:dyDescent="0.3">
      <c r="A216" s="230" t="s">
        <v>105</v>
      </c>
      <c r="B216" s="29" t="s">
        <v>106</v>
      </c>
      <c r="C216" s="236" t="s">
        <v>712</v>
      </c>
      <c r="D216" s="21" t="s">
        <v>1438</v>
      </c>
      <c r="E216" s="9" t="s">
        <v>1439</v>
      </c>
      <c r="F216" s="9" t="s">
        <v>1439</v>
      </c>
      <c r="G216" s="9" t="s">
        <v>1440</v>
      </c>
      <c r="H216" s="242" t="s">
        <v>1440</v>
      </c>
      <c r="I216" s="21" t="s">
        <v>186</v>
      </c>
      <c r="J216" s="40">
        <v>76705.289672544095</v>
      </c>
      <c r="K216" s="40">
        <f>J216-(J216*L216)</f>
        <v>70039.600000000006</v>
      </c>
      <c r="L216" s="251">
        <v>8.6900000000000005E-2</v>
      </c>
      <c r="M216" s="21" t="s">
        <v>1422</v>
      </c>
      <c r="N216" s="256" t="s">
        <v>1366</v>
      </c>
      <c r="O216" s="260" t="s">
        <v>1428</v>
      </c>
      <c r="P216" s="256" t="s">
        <v>229</v>
      </c>
      <c r="Q216" s="256" t="s">
        <v>1441</v>
      </c>
      <c r="R216" s="256" t="s">
        <v>1437</v>
      </c>
      <c r="S216" s="18">
        <v>0.95</v>
      </c>
      <c r="T216" s="42">
        <v>2</v>
      </c>
      <c r="U216" s="266" t="s">
        <v>1163</v>
      </c>
      <c r="V216" s="256" t="s">
        <v>1430</v>
      </c>
      <c r="W216" s="42" t="s">
        <v>1431</v>
      </c>
      <c r="X216" s="256" t="s">
        <v>232</v>
      </c>
      <c r="Y216" s="256" t="s">
        <v>235</v>
      </c>
      <c r="Z216" s="256" t="s">
        <v>232</v>
      </c>
      <c r="AA216" s="256" t="s">
        <v>232</v>
      </c>
      <c r="AB216" s="256" t="s">
        <v>237</v>
      </c>
      <c r="AC216" s="18" t="s">
        <v>199</v>
      </c>
      <c r="AD216" s="18" t="s">
        <v>1432</v>
      </c>
      <c r="AE216" s="264" t="s">
        <v>1143</v>
      </c>
      <c r="AF216" s="256" t="s">
        <v>1431</v>
      </c>
      <c r="AG216" s="256" t="s">
        <v>668</v>
      </c>
    </row>
    <row r="217" spans="1:33" ht="113" x14ac:dyDescent="0.3">
      <c r="A217" s="230" t="s">
        <v>105</v>
      </c>
      <c r="B217" s="29" t="s">
        <v>106</v>
      </c>
      <c r="C217" s="236" t="s">
        <v>712</v>
      </c>
      <c r="D217" s="21" t="s">
        <v>1442</v>
      </c>
      <c r="E217" s="9" t="s">
        <v>1443</v>
      </c>
      <c r="F217" s="9" t="s">
        <v>1443</v>
      </c>
      <c r="G217" s="9" t="s">
        <v>1444</v>
      </c>
      <c r="H217" s="242" t="s">
        <v>1444</v>
      </c>
      <c r="I217" s="21" t="s">
        <v>186</v>
      </c>
      <c r="J217" s="40">
        <v>62801.007556675097</v>
      </c>
      <c r="K217" s="40">
        <f>J217-(J217*L217)</f>
        <v>57343.600000000028</v>
      </c>
      <c r="L217" s="251">
        <v>8.6900000000000005E-2</v>
      </c>
      <c r="M217" s="21" t="s">
        <v>1422</v>
      </c>
      <c r="N217" s="256" t="s">
        <v>1366</v>
      </c>
      <c r="O217" s="260" t="s">
        <v>1428</v>
      </c>
      <c r="P217" s="256" t="s">
        <v>229</v>
      </c>
      <c r="Q217" s="256" t="s">
        <v>1445</v>
      </c>
      <c r="R217" s="256" t="s">
        <v>199</v>
      </c>
      <c r="S217" s="18" t="s">
        <v>199</v>
      </c>
      <c r="T217" s="42" t="s">
        <v>199</v>
      </c>
      <c r="U217" s="264" t="s">
        <v>199</v>
      </c>
      <c r="V217" s="256" t="s">
        <v>199</v>
      </c>
      <c r="W217" s="42" t="s">
        <v>199</v>
      </c>
      <c r="X217" s="256" t="s">
        <v>232</v>
      </c>
      <c r="Y217" s="256" t="s">
        <v>199</v>
      </c>
      <c r="Z217" s="256" t="s">
        <v>199</v>
      </c>
      <c r="AA217" s="256" t="s">
        <v>199</v>
      </c>
      <c r="AB217" s="256" t="s">
        <v>199</v>
      </c>
      <c r="AC217" s="18" t="s">
        <v>199</v>
      </c>
      <c r="AD217" s="18" t="s">
        <v>199</v>
      </c>
      <c r="AE217" s="264" t="s">
        <v>199</v>
      </c>
      <c r="AF217" s="256" t="s">
        <v>199</v>
      </c>
      <c r="AG217" s="256" t="s">
        <v>199</v>
      </c>
    </row>
    <row r="218" spans="1:33" ht="113" x14ac:dyDescent="0.3">
      <c r="A218" s="230" t="s">
        <v>105</v>
      </c>
      <c r="B218" s="29" t="s">
        <v>106</v>
      </c>
      <c r="C218" s="236" t="s">
        <v>712</v>
      </c>
      <c r="D218" s="21" t="s">
        <v>1446</v>
      </c>
      <c r="E218" s="9" t="s">
        <v>1447</v>
      </c>
      <c r="F218" s="9" t="s">
        <v>1447</v>
      </c>
      <c r="G218" s="9" t="s">
        <v>1448</v>
      </c>
      <c r="H218" s="242" t="s">
        <v>1448</v>
      </c>
      <c r="I218" s="21" t="s">
        <v>186</v>
      </c>
      <c r="J218" s="40">
        <v>128614.60957178799</v>
      </c>
      <c r="K218" s="40">
        <f>J218-(J218*L218)</f>
        <v>117437.99999999962</v>
      </c>
      <c r="L218" s="251">
        <v>8.6900000000000005E-2</v>
      </c>
      <c r="M218" s="21" t="s">
        <v>1422</v>
      </c>
      <c r="N218" s="256" t="s">
        <v>1366</v>
      </c>
      <c r="O218" s="260" t="s">
        <v>1428</v>
      </c>
      <c r="P218" s="256" t="s">
        <v>229</v>
      </c>
      <c r="Q218" s="256" t="s">
        <v>199</v>
      </c>
      <c r="R218" s="256" t="s">
        <v>199</v>
      </c>
      <c r="S218" s="18" t="s">
        <v>199</v>
      </c>
      <c r="T218" s="42" t="s">
        <v>199</v>
      </c>
      <c r="U218" s="264" t="s">
        <v>199</v>
      </c>
      <c r="V218" s="256" t="s">
        <v>199</v>
      </c>
      <c r="W218" s="42" t="s">
        <v>199</v>
      </c>
      <c r="X218" s="256" t="s">
        <v>232</v>
      </c>
      <c r="Y218" s="256" t="s">
        <v>199</v>
      </c>
      <c r="Z218" s="256" t="s">
        <v>199</v>
      </c>
      <c r="AA218" s="256" t="s">
        <v>199</v>
      </c>
      <c r="AB218" s="256" t="s">
        <v>199</v>
      </c>
      <c r="AC218" s="18" t="s">
        <v>199</v>
      </c>
      <c r="AD218" s="18" t="s">
        <v>199</v>
      </c>
      <c r="AE218" s="264" t="s">
        <v>199</v>
      </c>
      <c r="AF218" s="256" t="s">
        <v>199</v>
      </c>
      <c r="AG218" s="256" t="s">
        <v>199</v>
      </c>
    </row>
    <row r="219" spans="1:33" ht="113" x14ac:dyDescent="0.25">
      <c r="A219" s="230" t="s">
        <v>125</v>
      </c>
      <c r="B219" s="29" t="s">
        <v>126</v>
      </c>
      <c r="C219" s="235" t="s">
        <v>1216</v>
      </c>
      <c r="D219" s="21" t="s">
        <v>1217</v>
      </c>
      <c r="E219" s="21" t="s">
        <v>1218</v>
      </c>
      <c r="F219" s="21" t="s">
        <v>1219</v>
      </c>
      <c r="G219" s="21" t="s">
        <v>1220</v>
      </c>
      <c r="H219" s="21" t="s">
        <v>1221</v>
      </c>
      <c r="I219" s="21" t="s">
        <v>186</v>
      </c>
      <c r="J219" s="40">
        <v>33388.6</v>
      </c>
      <c r="K219" s="40">
        <v>33054.71</v>
      </c>
      <c r="L219" s="255">
        <v>0.01</v>
      </c>
      <c r="M219" s="21" t="s">
        <v>454</v>
      </c>
      <c r="N219" s="256">
        <v>110</v>
      </c>
      <c r="O219" s="256" t="s">
        <v>235</v>
      </c>
      <c r="P219" s="256" t="s">
        <v>229</v>
      </c>
      <c r="Q219" s="256">
        <v>50</v>
      </c>
      <c r="R219" s="256">
        <v>177</v>
      </c>
      <c r="S219" s="262">
        <v>0.93</v>
      </c>
      <c r="T219" s="42">
        <v>1</v>
      </c>
      <c r="U219" s="264" t="s">
        <v>1163</v>
      </c>
      <c r="V219" s="256">
        <v>19.7</v>
      </c>
      <c r="W219" s="42" t="s">
        <v>1222</v>
      </c>
      <c r="X219" s="256" t="s">
        <v>232</v>
      </c>
      <c r="Y219" s="256" t="s">
        <v>464</v>
      </c>
      <c r="Z219" s="256" t="s">
        <v>836</v>
      </c>
      <c r="AA219" s="256" t="s">
        <v>238</v>
      </c>
      <c r="AB219" s="256" t="s">
        <v>237</v>
      </c>
      <c r="AC219" s="18" t="s">
        <v>238</v>
      </c>
      <c r="AD219" s="18" t="s">
        <v>1223</v>
      </c>
      <c r="AE219" s="264" t="s">
        <v>1224</v>
      </c>
      <c r="AF219" s="42" t="s">
        <v>1222</v>
      </c>
      <c r="AG219" s="256" t="s">
        <v>458</v>
      </c>
    </row>
    <row r="220" spans="1:33" ht="113" x14ac:dyDescent="0.25">
      <c r="A220" s="230" t="s">
        <v>125</v>
      </c>
      <c r="B220" s="29" t="s">
        <v>126</v>
      </c>
      <c r="C220" s="235" t="s">
        <v>1216</v>
      </c>
      <c r="D220" s="21" t="s">
        <v>1225</v>
      </c>
      <c r="E220" s="21" t="s">
        <v>1226</v>
      </c>
      <c r="F220" s="21" t="s">
        <v>1227</v>
      </c>
      <c r="G220" s="21" t="s">
        <v>1228</v>
      </c>
      <c r="H220" s="241" t="s">
        <v>1229</v>
      </c>
      <c r="I220" s="21" t="s">
        <v>186</v>
      </c>
      <c r="J220" s="40">
        <v>40125.32</v>
      </c>
      <c r="K220" s="40">
        <v>39724.07</v>
      </c>
      <c r="L220" s="255">
        <v>0.01</v>
      </c>
      <c r="M220" s="21" t="s">
        <v>454</v>
      </c>
      <c r="N220" s="256">
        <v>110</v>
      </c>
      <c r="O220" s="256" t="s">
        <v>235</v>
      </c>
      <c r="P220" s="256" t="s">
        <v>229</v>
      </c>
      <c r="Q220" s="256">
        <v>75</v>
      </c>
      <c r="R220" s="256">
        <v>265</v>
      </c>
      <c r="S220" s="262">
        <v>0.93</v>
      </c>
      <c r="T220" s="42">
        <v>1</v>
      </c>
      <c r="U220" s="264" t="s">
        <v>1163</v>
      </c>
      <c r="V220" s="256">
        <v>19.7</v>
      </c>
      <c r="W220" s="42" t="s">
        <v>1222</v>
      </c>
      <c r="X220" s="256" t="s">
        <v>232</v>
      </c>
      <c r="Y220" s="256" t="s">
        <v>464</v>
      </c>
      <c r="Z220" s="256" t="s">
        <v>836</v>
      </c>
      <c r="AA220" s="256" t="s">
        <v>238</v>
      </c>
      <c r="AB220" s="256" t="s">
        <v>237</v>
      </c>
      <c r="AC220" s="18" t="s">
        <v>238</v>
      </c>
      <c r="AD220" s="18" t="s">
        <v>1230</v>
      </c>
      <c r="AE220" s="264" t="s">
        <v>1224</v>
      </c>
      <c r="AF220" s="42" t="s">
        <v>1222</v>
      </c>
      <c r="AG220" s="256" t="s">
        <v>458</v>
      </c>
    </row>
    <row r="221" spans="1:33" ht="113" x14ac:dyDescent="0.25">
      <c r="A221" s="230" t="s">
        <v>146</v>
      </c>
      <c r="B221" s="29" t="s">
        <v>147</v>
      </c>
      <c r="C221" s="235" t="s">
        <v>601</v>
      </c>
      <c r="D221" s="21" t="s">
        <v>1231</v>
      </c>
      <c r="E221" s="21" t="s">
        <v>1232</v>
      </c>
      <c r="F221" s="21" t="s">
        <v>199</v>
      </c>
      <c r="G221" s="21" t="s">
        <v>1233</v>
      </c>
      <c r="H221" s="21" t="s">
        <v>1234</v>
      </c>
      <c r="I221" s="21" t="s">
        <v>186</v>
      </c>
      <c r="J221" s="40">
        <v>25414.35</v>
      </c>
      <c r="K221" s="40">
        <v>25414.35</v>
      </c>
      <c r="L221" s="255">
        <v>0</v>
      </c>
      <c r="M221" s="21" t="s">
        <v>605</v>
      </c>
      <c r="N221" s="256">
        <v>126</v>
      </c>
      <c r="O221" s="256" t="s">
        <v>1235</v>
      </c>
      <c r="P221" s="256" t="s">
        <v>229</v>
      </c>
      <c r="Q221" s="256">
        <v>50</v>
      </c>
      <c r="R221" s="256" t="s">
        <v>1236</v>
      </c>
      <c r="S221" s="18" t="s">
        <v>1237</v>
      </c>
      <c r="T221" s="42">
        <v>2</v>
      </c>
      <c r="U221" s="264" t="s">
        <v>1235</v>
      </c>
      <c r="V221" s="256" t="s">
        <v>1238</v>
      </c>
      <c r="W221" s="42" t="s">
        <v>1239</v>
      </c>
      <c r="X221" s="256" t="s">
        <v>232</v>
      </c>
      <c r="Y221" s="256" t="s">
        <v>235</v>
      </c>
      <c r="Z221" s="256" t="s">
        <v>232</v>
      </c>
      <c r="AA221" s="256" t="s">
        <v>232</v>
      </c>
      <c r="AB221" s="256" t="s">
        <v>237</v>
      </c>
      <c r="AC221" s="18" t="s">
        <v>238</v>
      </c>
      <c r="AD221" s="18" t="s">
        <v>1240</v>
      </c>
      <c r="AE221" s="264" t="s">
        <v>1241</v>
      </c>
      <c r="AF221" s="42" t="s">
        <v>1242</v>
      </c>
      <c r="AG221" s="256" t="s">
        <v>364</v>
      </c>
    </row>
    <row r="222" spans="1:33" ht="113" x14ac:dyDescent="0.25">
      <c r="A222" s="230" t="s">
        <v>146</v>
      </c>
      <c r="B222" s="29" t="s">
        <v>147</v>
      </c>
      <c r="C222" s="235" t="s">
        <v>601</v>
      </c>
      <c r="D222" s="21" t="s">
        <v>1243</v>
      </c>
      <c r="E222" s="21" t="s">
        <v>1244</v>
      </c>
      <c r="F222" s="21" t="s">
        <v>199</v>
      </c>
      <c r="G222" s="21" t="s">
        <v>1245</v>
      </c>
      <c r="H222" s="241" t="s">
        <v>1246</v>
      </c>
      <c r="I222" s="21" t="s">
        <v>186</v>
      </c>
      <c r="J222" s="40">
        <v>89353.7</v>
      </c>
      <c r="K222" s="40">
        <v>89353.7</v>
      </c>
      <c r="L222" s="255">
        <v>0</v>
      </c>
      <c r="M222" s="21" t="s">
        <v>605</v>
      </c>
      <c r="N222" s="256">
        <v>126</v>
      </c>
      <c r="O222" s="256" t="s">
        <v>1247</v>
      </c>
      <c r="P222" s="256" t="s">
        <v>229</v>
      </c>
      <c r="Q222" s="256">
        <v>175</v>
      </c>
      <c r="R222" s="256" t="s">
        <v>1248</v>
      </c>
      <c r="S222" s="18" t="s">
        <v>1249</v>
      </c>
      <c r="T222" s="42">
        <v>2</v>
      </c>
      <c r="U222" s="264" t="s">
        <v>1247</v>
      </c>
      <c r="V222" s="256" t="s">
        <v>1250</v>
      </c>
      <c r="W222" s="42" t="s">
        <v>1239</v>
      </c>
      <c r="X222" s="256" t="s">
        <v>232</v>
      </c>
      <c r="Y222" s="256" t="s">
        <v>235</v>
      </c>
      <c r="Z222" s="256" t="s">
        <v>232</v>
      </c>
      <c r="AA222" s="256" t="s">
        <v>232</v>
      </c>
      <c r="AB222" s="256" t="s">
        <v>237</v>
      </c>
      <c r="AC222" s="18" t="s">
        <v>238</v>
      </c>
      <c r="AD222" s="18" t="s">
        <v>1251</v>
      </c>
      <c r="AE222" s="264" t="s">
        <v>1241</v>
      </c>
      <c r="AF222" s="42" t="s">
        <v>1242</v>
      </c>
      <c r="AG222" s="256" t="s">
        <v>364</v>
      </c>
    </row>
    <row r="223" spans="1:33" ht="113" x14ac:dyDescent="0.25">
      <c r="A223" s="230" t="s">
        <v>156</v>
      </c>
      <c r="B223" s="29" t="s">
        <v>157</v>
      </c>
      <c r="C223" s="235" t="s">
        <v>1133</v>
      </c>
      <c r="D223" s="127" t="s">
        <v>3784</v>
      </c>
      <c r="E223" s="42" t="s">
        <v>1252</v>
      </c>
      <c r="F223" s="42" t="s">
        <v>1252</v>
      </c>
      <c r="G223" s="42" t="s">
        <v>1253</v>
      </c>
      <c r="H223" s="42" t="s">
        <v>1254</v>
      </c>
      <c r="I223" s="21" t="s">
        <v>186</v>
      </c>
      <c r="J223" s="40">
        <v>100408.06</v>
      </c>
      <c r="K223" s="40">
        <f>J223-(J223*L223)</f>
        <v>95387.656999999992</v>
      </c>
      <c r="L223" s="255">
        <v>0.05</v>
      </c>
      <c r="M223" s="42" t="s">
        <v>199</v>
      </c>
      <c r="N223" s="256" t="s">
        <v>229</v>
      </c>
      <c r="O223" s="256" t="s">
        <v>229</v>
      </c>
      <c r="P223" s="256" t="s">
        <v>229</v>
      </c>
      <c r="Q223" s="256">
        <v>150</v>
      </c>
      <c r="R223" s="256" t="s">
        <v>1255</v>
      </c>
      <c r="S223" s="18" t="s">
        <v>1256</v>
      </c>
      <c r="T223" s="42">
        <v>2</v>
      </c>
      <c r="U223" s="264" t="s">
        <v>1209</v>
      </c>
      <c r="V223" s="256">
        <v>12</v>
      </c>
      <c r="W223" s="42" t="s">
        <v>1257</v>
      </c>
      <c r="X223" s="256" t="s">
        <v>232</v>
      </c>
      <c r="Y223" s="256" t="s">
        <v>651</v>
      </c>
      <c r="Z223" s="256" t="s">
        <v>232</v>
      </c>
      <c r="AA223" s="256" t="s">
        <v>232</v>
      </c>
      <c r="AB223" s="256" t="s">
        <v>237</v>
      </c>
      <c r="AC223" s="18" t="s">
        <v>238</v>
      </c>
      <c r="AD223" s="18" t="s">
        <v>360</v>
      </c>
      <c r="AE223" s="264" t="s">
        <v>1258</v>
      </c>
      <c r="AF223" s="42" t="s">
        <v>1257</v>
      </c>
      <c r="AG223" s="256" t="s">
        <v>653</v>
      </c>
    </row>
    <row r="224" spans="1:33" ht="113" x14ac:dyDescent="0.25">
      <c r="A224" s="230" t="s">
        <v>156</v>
      </c>
      <c r="B224" s="29" t="s">
        <v>157</v>
      </c>
      <c r="C224" s="235" t="s">
        <v>1133</v>
      </c>
      <c r="D224" s="127" t="s">
        <v>3784</v>
      </c>
      <c r="E224" s="42" t="s">
        <v>1259</v>
      </c>
      <c r="F224" s="42" t="s">
        <v>1259</v>
      </c>
      <c r="G224" s="42" t="s">
        <v>1260</v>
      </c>
      <c r="H224" s="42" t="s">
        <v>1261</v>
      </c>
      <c r="I224" s="21" t="s">
        <v>186</v>
      </c>
      <c r="J224" s="40">
        <v>135058.94</v>
      </c>
      <c r="K224" s="40">
        <f>J224-(J224*L224)</f>
        <v>128305.993</v>
      </c>
      <c r="L224" s="255">
        <v>0.05</v>
      </c>
      <c r="M224" s="42" t="s">
        <v>199</v>
      </c>
      <c r="N224" s="256" t="s">
        <v>229</v>
      </c>
      <c r="O224" s="256" t="s">
        <v>229</v>
      </c>
      <c r="P224" s="256" t="s">
        <v>229</v>
      </c>
      <c r="Q224" s="256">
        <v>150</v>
      </c>
      <c r="R224" s="256" t="s">
        <v>1255</v>
      </c>
      <c r="S224" s="18" t="s">
        <v>1256</v>
      </c>
      <c r="T224" s="42">
        <v>2</v>
      </c>
      <c r="U224" s="264" t="s">
        <v>1209</v>
      </c>
      <c r="V224" s="256">
        <v>12</v>
      </c>
      <c r="W224" s="42" t="s">
        <v>1257</v>
      </c>
      <c r="X224" s="256" t="s">
        <v>232</v>
      </c>
      <c r="Y224" s="256" t="s">
        <v>651</v>
      </c>
      <c r="Z224" s="256" t="s">
        <v>232</v>
      </c>
      <c r="AA224" s="256" t="s">
        <v>232</v>
      </c>
      <c r="AB224" s="256" t="s">
        <v>237</v>
      </c>
      <c r="AC224" s="18" t="s">
        <v>238</v>
      </c>
      <c r="AD224" s="18" t="s">
        <v>360</v>
      </c>
      <c r="AE224" s="264" t="s">
        <v>1258</v>
      </c>
      <c r="AF224" s="42" t="s">
        <v>1257</v>
      </c>
      <c r="AG224" s="256" t="s">
        <v>653</v>
      </c>
    </row>
    <row r="225" spans="1:33" ht="113" x14ac:dyDescent="0.25">
      <c r="A225" s="230" t="s">
        <v>156</v>
      </c>
      <c r="B225" s="29" t="s">
        <v>157</v>
      </c>
      <c r="C225" s="235" t="s">
        <v>1133</v>
      </c>
      <c r="D225" s="127" t="s">
        <v>3784</v>
      </c>
      <c r="E225" s="42" t="s">
        <v>1262</v>
      </c>
      <c r="F225" s="42" t="s">
        <v>1262</v>
      </c>
      <c r="G225" s="42" t="s">
        <v>1263</v>
      </c>
      <c r="H225" s="42" t="s">
        <v>1264</v>
      </c>
      <c r="I225" s="21" t="s">
        <v>186</v>
      </c>
      <c r="J225" s="40">
        <v>149223.17000000001</v>
      </c>
      <c r="K225" s="40">
        <f>J225-(J225*L225)</f>
        <v>141762.01150000002</v>
      </c>
      <c r="L225" s="255">
        <v>0.05</v>
      </c>
      <c r="M225" s="42" t="s">
        <v>199</v>
      </c>
      <c r="N225" s="256" t="s">
        <v>229</v>
      </c>
      <c r="O225" s="256" t="s">
        <v>229</v>
      </c>
      <c r="P225" s="256" t="s">
        <v>229</v>
      </c>
      <c r="Q225" s="256">
        <v>150</v>
      </c>
      <c r="R225" s="256" t="s">
        <v>1255</v>
      </c>
      <c r="S225" s="18" t="s">
        <v>1256</v>
      </c>
      <c r="T225" s="42">
        <v>2</v>
      </c>
      <c r="U225" s="264" t="s">
        <v>1209</v>
      </c>
      <c r="V225" s="256">
        <v>13</v>
      </c>
      <c r="W225" s="42" t="s">
        <v>1257</v>
      </c>
      <c r="X225" s="256" t="s">
        <v>232</v>
      </c>
      <c r="Y225" s="256" t="s">
        <v>651</v>
      </c>
      <c r="Z225" s="256" t="s">
        <v>232</v>
      </c>
      <c r="AA225" s="256" t="s">
        <v>232</v>
      </c>
      <c r="AB225" s="256" t="s">
        <v>237</v>
      </c>
      <c r="AC225" s="18" t="s">
        <v>238</v>
      </c>
      <c r="AD225" s="18" t="s">
        <v>360</v>
      </c>
      <c r="AE225" s="264" t="s">
        <v>1258</v>
      </c>
      <c r="AF225" s="42" t="s">
        <v>1257</v>
      </c>
      <c r="AG225" s="256" t="s">
        <v>653</v>
      </c>
    </row>
    <row r="226" spans="1:33" ht="113" x14ac:dyDescent="0.25">
      <c r="A226" s="230" t="s">
        <v>156</v>
      </c>
      <c r="B226" s="29" t="s">
        <v>157</v>
      </c>
      <c r="C226" s="235" t="s">
        <v>1133</v>
      </c>
      <c r="D226" s="127" t="s">
        <v>3784</v>
      </c>
      <c r="E226" s="42" t="s">
        <v>1265</v>
      </c>
      <c r="F226" s="42" t="s">
        <v>1265</v>
      </c>
      <c r="G226" s="42" t="s">
        <v>1266</v>
      </c>
      <c r="H226" s="246" t="s">
        <v>1267</v>
      </c>
      <c r="I226" s="21" t="s">
        <v>186</v>
      </c>
      <c r="J226" s="40">
        <v>75264.479999999996</v>
      </c>
      <c r="K226" s="40">
        <f>J226-(J226*L226)</f>
        <v>71501.255999999994</v>
      </c>
      <c r="L226" s="255">
        <v>0.05</v>
      </c>
      <c r="M226" s="42" t="s">
        <v>199</v>
      </c>
      <c r="N226" s="256" t="s">
        <v>229</v>
      </c>
      <c r="O226" s="256" t="s">
        <v>229</v>
      </c>
      <c r="P226" s="256" t="s">
        <v>229</v>
      </c>
      <c r="Q226" s="256">
        <v>175</v>
      </c>
      <c r="R226" s="256" t="s">
        <v>1255</v>
      </c>
      <c r="S226" s="18" t="s">
        <v>1256</v>
      </c>
      <c r="T226" s="42">
        <v>2</v>
      </c>
      <c r="U226" s="264" t="s">
        <v>1268</v>
      </c>
      <c r="V226" s="256" t="s">
        <v>199</v>
      </c>
      <c r="W226" s="42" t="s">
        <v>199</v>
      </c>
      <c r="X226" s="256" t="s">
        <v>232</v>
      </c>
      <c r="Y226" s="256" t="s">
        <v>651</v>
      </c>
      <c r="Z226" s="256" t="s">
        <v>232</v>
      </c>
      <c r="AA226" s="256" t="s">
        <v>232</v>
      </c>
      <c r="AB226" s="256" t="s">
        <v>237</v>
      </c>
      <c r="AC226" s="18" t="s">
        <v>238</v>
      </c>
      <c r="AD226" s="18" t="s">
        <v>360</v>
      </c>
      <c r="AE226" s="264" t="s">
        <v>1258</v>
      </c>
      <c r="AF226" s="42" t="s">
        <v>1257</v>
      </c>
      <c r="AG226" s="256" t="s">
        <v>653</v>
      </c>
    </row>
    <row r="227" spans="1:33" ht="113" x14ac:dyDescent="0.25">
      <c r="A227" s="230" t="s">
        <v>156</v>
      </c>
      <c r="B227" s="29" t="s">
        <v>157</v>
      </c>
      <c r="C227" s="235" t="s">
        <v>1133</v>
      </c>
      <c r="D227" s="127" t="s">
        <v>3784</v>
      </c>
      <c r="E227" s="42" t="s">
        <v>1269</v>
      </c>
      <c r="F227" s="42" t="s">
        <v>1269</v>
      </c>
      <c r="G227" s="42" t="s">
        <v>1270</v>
      </c>
      <c r="H227" s="42" t="s">
        <v>1271</v>
      </c>
      <c r="I227" s="21" t="s">
        <v>186</v>
      </c>
      <c r="J227" s="40">
        <v>72713.05</v>
      </c>
      <c r="K227" s="40">
        <f>J227-(J227*L227)</f>
        <v>69077.397500000006</v>
      </c>
      <c r="L227" s="255">
        <v>0.05</v>
      </c>
      <c r="M227" s="42" t="s">
        <v>199</v>
      </c>
      <c r="N227" s="256" t="s">
        <v>229</v>
      </c>
      <c r="O227" s="256" t="s">
        <v>229</v>
      </c>
      <c r="P227" s="256" t="s">
        <v>229</v>
      </c>
      <c r="Q227" s="256">
        <v>175</v>
      </c>
      <c r="R227" s="256" t="s">
        <v>1255</v>
      </c>
      <c r="S227" s="18" t="s">
        <v>1256</v>
      </c>
      <c r="T227" s="42">
        <v>2</v>
      </c>
      <c r="U227" s="264" t="s">
        <v>1268</v>
      </c>
      <c r="V227" s="256" t="s">
        <v>199</v>
      </c>
      <c r="W227" s="42" t="s">
        <v>199</v>
      </c>
      <c r="X227" s="256" t="s">
        <v>232</v>
      </c>
      <c r="Y227" s="256" t="s">
        <v>651</v>
      </c>
      <c r="Z227" s="256" t="s">
        <v>232</v>
      </c>
      <c r="AA227" s="256" t="s">
        <v>232</v>
      </c>
      <c r="AB227" s="256" t="s">
        <v>237</v>
      </c>
      <c r="AC227" s="18" t="s">
        <v>238</v>
      </c>
      <c r="AD227" s="18" t="s">
        <v>360</v>
      </c>
      <c r="AE227" s="264" t="s">
        <v>1258</v>
      </c>
      <c r="AF227" s="42" t="s">
        <v>1257</v>
      </c>
      <c r="AG227" s="256" t="s">
        <v>653</v>
      </c>
    </row>
    <row r="228" spans="1:33" ht="113" x14ac:dyDescent="0.25">
      <c r="A228" s="230" t="s">
        <v>156</v>
      </c>
      <c r="B228" s="29" t="s">
        <v>157</v>
      </c>
      <c r="C228" s="235" t="s">
        <v>1133</v>
      </c>
      <c r="D228" s="127" t="s">
        <v>3784</v>
      </c>
      <c r="E228" s="42" t="s">
        <v>1272</v>
      </c>
      <c r="F228" s="42" t="s">
        <v>1272</v>
      </c>
      <c r="G228" s="42" t="s">
        <v>1273</v>
      </c>
      <c r="H228" s="246" t="s">
        <v>1274</v>
      </c>
      <c r="I228" s="21" t="s">
        <v>186</v>
      </c>
      <c r="J228" s="40">
        <v>23166.15</v>
      </c>
      <c r="K228" s="40">
        <f>J228-(J228*L228)</f>
        <v>22007.842500000002</v>
      </c>
      <c r="L228" s="255">
        <v>0.05</v>
      </c>
      <c r="M228" s="42" t="s">
        <v>199</v>
      </c>
      <c r="N228" s="256" t="s">
        <v>229</v>
      </c>
      <c r="O228" s="256" t="s">
        <v>229</v>
      </c>
      <c r="P228" s="256" t="s">
        <v>229</v>
      </c>
      <c r="Q228" s="256">
        <v>22</v>
      </c>
      <c r="R228" s="256" t="s">
        <v>1255</v>
      </c>
      <c r="S228" s="18" t="s">
        <v>1256</v>
      </c>
      <c r="T228" s="42">
        <v>2</v>
      </c>
      <c r="U228" s="264" t="s">
        <v>1163</v>
      </c>
      <c r="V228" s="256">
        <v>23</v>
      </c>
      <c r="W228" s="42" t="s">
        <v>1257</v>
      </c>
      <c r="X228" s="256" t="s">
        <v>232</v>
      </c>
      <c r="Y228" s="256" t="s">
        <v>651</v>
      </c>
      <c r="Z228" s="256" t="s">
        <v>232</v>
      </c>
      <c r="AA228" s="256" t="s">
        <v>232</v>
      </c>
      <c r="AB228" s="256" t="s">
        <v>237</v>
      </c>
      <c r="AC228" s="18" t="s">
        <v>238</v>
      </c>
      <c r="AD228" s="18" t="s">
        <v>360</v>
      </c>
      <c r="AE228" s="264" t="s">
        <v>1258</v>
      </c>
      <c r="AF228" s="42" t="s">
        <v>1257</v>
      </c>
      <c r="AG228" s="256" t="s">
        <v>653</v>
      </c>
    </row>
    <row r="229" spans="1:33" ht="113" x14ac:dyDescent="0.25">
      <c r="A229" s="230" t="s">
        <v>156</v>
      </c>
      <c r="B229" s="29" t="s">
        <v>157</v>
      </c>
      <c r="C229" s="235" t="s">
        <v>1133</v>
      </c>
      <c r="D229" s="127" t="s">
        <v>3784</v>
      </c>
      <c r="E229" s="42" t="s">
        <v>1275</v>
      </c>
      <c r="F229" s="42" t="s">
        <v>1275</v>
      </c>
      <c r="G229" s="42" t="s">
        <v>1276</v>
      </c>
      <c r="H229" s="42" t="s">
        <v>1277</v>
      </c>
      <c r="I229" s="21" t="s">
        <v>186</v>
      </c>
      <c r="J229" s="40">
        <v>20368.560000000001</v>
      </c>
      <c r="K229" s="40">
        <f>J229-(J229*L229)</f>
        <v>19350.132000000001</v>
      </c>
      <c r="L229" s="255">
        <v>0.05</v>
      </c>
      <c r="M229" s="42" t="s">
        <v>199</v>
      </c>
      <c r="N229" s="256" t="s">
        <v>229</v>
      </c>
      <c r="O229" s="256" t="s">
        <v>229</v>
      </c>
      <c r="P229" s="256" t="s">
        <v>229</v>
      </c>
      <c r="Q229" s="256">
        <v>22</v>
      </c>
      <c r="R229" s="256" t="s">
        <v>1255</v>
      </c>
      <c r="S229" s="18" t="s">
        <v>1256</v>
      </c>
      <c r="T229" s="42">
        <v>1</v>
      </c>
      <c r="U229" s="264" t="s">
        <v>1209</v>
      </c>
      <c r="V229" s="256">
        <v>23</v>
      </c>
      <c r="W229" s="42" t="s">
        <v>1257</v>
      </c>
      <c r="X229" s="256" t="s">
        <v>232</v>
      </c>
      <c r="Y229" s="256" t="s">
        <v>651</v>
      </c>
      <c r="Z229" s="256" t="s">
        <v>232</v>
      </c>
      <c r="AA229" s="256" t="s">
        <v>232</v>
      </c>
      <c r="AB229" s="256" t="s">
        <v>237</v>
      </c>
      <c r="AC229" s="18" t="s">
        <v>238</v>
      </c>
      <c r="AD229" s="18" t="s">
        <v>360</v>
      </c>
      <c r="AE229" s="264" t="s">
        <v>1258</v>
      </c>
      <c r="AF229" s="42" t="s">
        <v>1257</v>
      </c>
      <c r="AG229" s="256" t="s">
        <v>653</v>
      </c>
    </row>
    <row r="230" spans="1:33" ht="113" x14ac:dyDescent="0.25">
      <c r="A230" s="230" t="s">
        <v>156</v>
      </c>
      <c r="B230" s="29" t="s">
        <v>157</v>
      </c>
      <c r="C230" s="235" t="s">
        <v>1133</v>
      </c>
      <c r="D230" s="127" t="s">
        <v>3784</v>
      </c>
      <c r="E230" s="42" t="s">
        <v>1278</v>
      </c>
      <c r="F230" s="42" t="s">
        <v>1278</v>
      </c>
      <c r="G230" s="42" t="s">
        <v>1279</v>
      </c>
      <c r="H230" s="246" t="s">
        <v>1280</v>
      </c>
      <c r="I230" s="21" t="s">
        <v>186</v>
      </c>
      <c r="J230" s="40">
        <v>24363.48</v>
      </c>
      <c r="K230" s="40">
        <f>J230-(J230*L230)</f>
        <v>23145.306</v>
      </c>
      <c r="L230" s="255">
        <v>0.05</v>
      </c>
      <c r="M230" s="42" t="s">
        <v>199</v>
      </c>
      <c r="N230" s="256" t="s">
        <v>229</v>
      </c>
      <c r="O230" s="256" t="s">
        <v>229</v>
      </c>
      <c r="P230" s="256" t="s">
        <v>229</v>
      </c>
      <c r="Q230" s="256">
        <v>24</v>
      </c>
      <c r="R230" s="256" t="s">
        <v>1255</v>
      </c>
      <c r="S230" s="18" t="s">
        <v>1256</v>
      </c>
      <c r="T230" s="42">
        <v>2</v>
      </c>
      <c r="U230" s="264" t="s">
        <v>1163</v>
      </c>
      <c r="V230" s="256">
        <v>23</v>
      </c>
      <c r="W230" s="42" t="s">
        <v>1257</v>
      </c>
      <c r="X230" s="256" t="s">
        <v>232</v>
      </c>
      <c r="Y230" s="256" t="s">
        <v>651</v>
      </c>
      <c r="Z230" s="256" t="s">
        <v>232</v>
      </c>
      <c r="AA230" s="256" t="s">
        <v>232</v>
      </c>
      <c r="AB230" s="256" t="s">
        <v>237</v>
      </c>
      <c r="AC230" s="18" t="s">
        <v>238</v>
      </c>
      <c r="AD230" s="18" t="s">
        <v>360</v>
      </c>
      <c r="AE230" s="264" t="s">
        <v>1258</v>
      </c>
      <c r="AF230" s="42" t="s">
        <v>1257</v>
      </c>
      <c r="AG230" s="256" t="s">
        <v>653</v>
      </c>
    </row>
    <row r="231" spans="1:33" ht="113" x14ac:dyDescent="0.25">
      <c r="A231" s="230" t="s">
        <v>156</v>
      </c>
      <c r="B231" s="29" t="s">
        <v>157</v>
      </c>
      <c r="C231" s="235" t="s">
        <v>1133</v>
      </c>
      <c r="D231" s="127" t="s">
        <v>3784</v>
      </c>
      <c r="E231" s="42" t="s">
        <v>1281</v>
      </c>
      <c r="F231" s="42" t="s">
        <v>1281</v>
      </c>
      <c r="G231" s="42" t="s">
        <v>1282</v>
      </c>
      <c r="H231" s="42" t="s">
        <v>1283</v>
      </c>
      <c r="I231" s="21" t="s">
        <v>186</v>
      </c>
      <c r="J231" s="40">
        <v>20847.36</v>
      </c>
      <c r="K231" s="40">
        <f>J231-(J231*L231)</f>
        <v>19804.992000000002</v>
      </c>
      <c r="L231" s="255">
        <v>0.05</v>
      </c>
      <c r="M231" s="42" t="s">
        <v>199</v>
      </c>
      <c r="N231" s="256" t="s">
        <v>229</v>
      </c>
      <c r="O231" s="256" t="s">
        <v>229</v>
      </c>
      <c r="P231" s="256" t="s">
        <v>229</v>
      </c>
      <c r="Q231" s="256">
        <v>24</v>
      </c>
      <c r="R231" s="256" t="s">
        <v>1255</v>
      </c>
      <c r="S231" s="18" t="s">
        <v>1256</v>
      </c>
      <c r="T231" s="42">
        <v>2</v>
      </c>
      <c r="U231" s="264" t="s">
        <v>1209</v>
      </c>
      <c r="V231" s="256">
        <v>23</v>
      </c>
      <c r="W231" s="42" t="s">
        <v>1257</v>
      </c>
      <c r="X231" s="256" t="s">
        <v>232</v>
      </c>
      <c r="Y231" s="256" t="s">
        <v>651</v>
      </c>
      <c r="Z231" s="256" t="s">
        <v>232</v>
      </c>
      <c r="AA231" s="256" t="s">
        <v>232</v>
      </c>
      <c r="AB231" s="256" t="s">
        <v>237</v>
      </c>
      <c r="AC231" s="18" t="s">
        <v>238</v>
      </c>
      <c r="AD231" s="18" t="s">
        <v>360</v>
      </c>
      <c r="AE231" s="264" t="s">
        <v>1258</v>
      </c>
      <c r="AF231" s="42" t="s">
        <v>1257</v>
      </c>
      <c r="AG231" s="256" t="s">
        <v>653</v>
      </c>
    </row>
    <row r="232" spans="1:33" ht="113" x14ac:dyDescent="0.25">
      <c r="A232" s="230" t="s">
        <v>156</v>
      </c>
      <c r="B232" s="29" t="s">
        <v>157</v>
      </c>
      <c r="C232" s="235" t="s">
        <v>1133</v>
      </c>
      <c r="D232" s="127" t="s">
        <v>3784</v>
      </c>
      <c r="E232" s="42" t="s">
        <v>1284</v>
      </c>
      <c r="F232" s="42" t="s">
        <v>1284</v>
      </c>
      <c r="G232" s="42" t="s">
        <v>1285</v>
      </c>
      <c r="H232" s="246" t="s">
        <v>1286</v>
      </c>
      <c r="I232" s="21" t="s">
        <v>186</v>
      </c>
      <c r="J232" s="40">
        <v>46498.04</v>
      </c>
      <c r="K232" s="40">
        <f>J232-(J232*L232)</f>
        <v>44173.137999999999</v>
      </c>
      <c r="L232" s="255">
        <v>0.05</v>
      </c>
      <c r="M232" s="42" t="s">
        <v>199</v>
      </c>
      <c r="N232" s="256" t="s">
        <v>229</v>
      </c>
      <c r="O232" s="256" t="s">
        <v>229</v>
      </c>
      <c r="P232" s="256" t="s">
        <v>229</v>
      </c>
      <c r="Q232" s="256">
        <v>175</v>
      </c>
      <c r="R232" s="256" t="s">
        <v>1255</v>
      </c>
      <c r="S232" s="18" t="s">
        <v>1256</v>
      </c>
      <c r="T232" s="42">
        <v>2</v>
      </c>
      <c r="U232" s="264" t="s">
        <v>1287</v>
      </c>
      <c r="V232" s="256">
        <v>17</v>
      </c>
      <c r="W232" s="42" t="s">
        <v>1257</v>
      </c>
      <c r="X232" s="256" t="s">
        <v>232</v>
      </c>
      <c r="Y232" s="256" t="s">
        <v>651</v>
      </c>
      <c r="Z232" s="256" t="s">
        <v>232</v>
      </c>
      <c r="AA232" s="256" t="s">
        <v>232</v>
      </c>
      <c r="AB232" s="256" t="s">
        <v>237</v>
      </c>
      <c r="AC232" s="18" t="s">
        <v>238</v>
      </c>
      <c r="AD232" s="18" t="s">
        <v>360</v>
      </c>
      <c r="AE232" s="264" t="s">
        <v>1258</v>
      </c>
      <c r="AF232" s="42" t="s">
        <v>1257</v>
      </c>
      <c r="AG232" s="256" t="s">
        <v>653</v>
      </c>
    </row>
    <row r="233" spans="1:33" ht="113" x14ac:dyDescent="0.25">
      <c r="A233" s="230" t="s">
        <v>156</v>
      </c>
      <c r="B233" s="29" t="s">
        <v>157</v>
      </c>
      <c r="C233" s="235" t="s">
        <v>1133</v>
      </c>
      <c r="D233" s="127" t="s">
        <v>3784</v>
      </c>
      <c r="E233" s="42" t="s">
        <v>1288</v>
      </c>
      <c r="F233" s="42" t="s">
        <v>1288</v>
      </c>
      <c r="G233" s="42" t="s">
        <v>1289</v>
      </c>
      <c r="H233" s="42" t="s">
        <v>1290</v>
      </c>
      <c r="I233" s="21" t="s">
        <v>186</v>
      </c>
      <c r="J233" s="40">
        <v>43676.61</v>
      </c>
      <c r="K233" s="40">
        <f>J233-(J233*L233)</f>
        <v>41492.779500000004</v>
      </c>
      <c r="L233" s="255">
        <v>0.05</v>
      </c>
      <c r="M233" s="42" t="s">
        <v>199</v>
      </c>
      <c r="N233" s="256" t="s">
        <v>229</v>
      </c>
      <c r="O233" s="256" t="s">
        <v>229</v>
      </c>
      <c r="P233" s="256" t="s">
        <v>229</v>
      </c>
      <c r="Q233" s="256">
        <v>175</v>
      </c>
      <c r="R233" s="256" t="s">
        <v>1255</v>
      </c>
      <c r="S233" s="18" t="s">
        <v>1256</v>
      </c>
      <c r="T233" s="42">
        <v>2</v>
      </c>
      <c r="U233" s="264" t="s">
        <v>1287</v>
      </c>
      <c r="V233" s="256">
        <v>17</v>
      </c>
      <c r="W233" s="42" t="s">
        <v>1257</v>
      </c>
      <c r="X233" s="256" t="s">
        <v>232</v>
      </c>
      <c r="Y233" s="256" t="s">
        <v>651</v>
      </c>
      <c r="Z233" s="256" t="s">
        <v>232</v>
      </c>
      <c r="AA233" s="256" t="s">
        <v>232</v>
      </c>
      <c r="AB233" s="256" t="s">
        <v>237</v>
      </c>
      <c r="AC233" s="18" t="s">
        <v>238</v>
      </c>
      <c r="AD233" s="18" t="s">
        <v>360</v>
      </c>
      <c r="AE233" s="264" t="s">
        <v>1258</v>
      </c>
      <c r="AF233" s="256" t="s">
        <v>1257</v>
      </c>
      <c r="AG233" s="256" t="s">
        <v>653</v>
      </c>
    </row>
    <row r="234" spans="1:33" ht="113" x14ac:dyDescent="0.25">
      <c r="A234" s="230" t="s">
        <v>156</v>
      </c>
      <c r="B234" s="29" t="s">
        <v>157</v>
      </c>
      <c r="C234" s="235" t="s">
        <v>1133</v>
      </c>
      <c r="D234" s="127" t="s">
        <v>3784</v>
      </c>
      <c r="E234" s="42" t="s">
        <v>1291</v>
      </c>
      <c r="F234" s="42" t="s">
        <v>1291</v>
      </c>
      <c r="G234" s="42" t="s">
        <v>1292</v>
      </c>
      <c r="H234" s="42" t="s">
        <v>1293</v>
      </c>
      <c r="I234" s="21" t="s">
        <v>186</v>
      </c>
      <c r="J234" s="40">
        <v>117782.57</v>
      </c>
      <c r="K234" s="40">
        <f>J234-(J234*L234)</f>
        <v>111893.4415</v>
      </c>
      <c r="L234" s="255">
        <v>0.05</v>
      </c>
      <c r="M234" s="42" t="s">
        <v>199</v>
      </c>
      <c r="N234" s="256" t="s">
        <v>229</v>
      </c>
      <c r="O234" s="256" t="s">
        <v>229</v>
      </c>
      <c r="P234" s="256" t="s">
        <v>229</v>
      </c>
      <c r="Q234" s="256">
        <v>180</v>
      </c>
      <c r="R234" s="256" t="s">
        <v>1255</v>
      </c>
      <c r="S234" s="18" t="s">
        <v>1256</v>
      </c>
      <c r="T234" s="42">
        <v>2</v>
      </c>
      <c r="U234" s="264" t="s">
        <v>1209</v>
      </c>
      <c r="V234" s="256">
        <v>20</v>
      </c>
      <c r="W234" s="42" t="s">
        <v>1257</v>
      </c>
      <c r="X234" s="256" t="s">
        <v>232</v>
      </c>
      <c r="Y234" s="256" t="s">
        <v>651</v>
      </c>
      <c r="Z234" s="256" t="s">
        <v>232</v>
      </c>
      <c r="AA234" s="256" t="s">
        <v>232</v>
      </c>
      <c r="AB234" s="256" t="s">
        <v>237</v>
      </c>
      <c r="AC234" s="18" t="s">
        <v>238</v>
      </c>
      <c r="AD234" s="18" t="s">
        <v>360</v>
      </c>
      <c r="AE234" s="264" t="s">
        <v>1258</v>
      </c>
      <c r="AF234" s="256" t="s">
        <v>1257</v>
      </c>
      <c r="AG234" s="256" t="s">
        <v>653</v>
      </c>
    </row>
    <row r="235" spans="1:33" ht="113" x14ac:dyDescent="0.25">
      <c r="A235" s="230" t="s">
        <v>156</v>
      </c>
      <c r="B235" s="29" t="s">
        <v>157</v>
      </c>
      <c r="C235" s="235" t="s">
        <v>1133</v>
      </c>
      <c r="D235" s="127" t="s">
        <v>3784</v>
      </c>
      <c r="E235" s="42" t="s">
        <v>1294</v>
      </c>
      <c r="F235" s="42" t="s">
        <v>1294</v>
      </c>
      <c r="G235" s="42" t="s">
        <v>1295</v>
      </c>
      <c r="H235" s="42" t="s">
        <v>1296</v>
      </c>
      <c r="I235" s="21" t="s">
        <v>186</v>
      </c>
      <c r="J235" s="40">
        <v>94202.12</v>
      </c>
      <c r="K235" s="40">
        <f>J235-(J235*L235)</f>
        <v>89492.013999999996</v>
      </c>
      <c r="L235" s="255">
        <v>0.05</v>
      </c>
      <c r="M235" s="42" t="s">
        <v>199</v>
      </c>
      <c r="N235" s="256" t="s">
        <v>229</v>
      </c>
      <c r="O235" s="256" t="s">
        <v>229</v>
      </c>
      <c r="P235" s="256" t="s">
        <v>229</v>
      </c>
      <c r="Q235" s="256">
        <v>90</v>
      </c>
      <c r="R235" s="256" t="s">
        <v>1255</v>
      </c>
      <c r="S235" s="18" t="s">
        <v>1256</v>
      </c>
      <c r="T235" s="42">
        <v>2</v>
      </c>
      <c r="U235" s="264" t="s">
        <v>1163</v>
      </c>
      <c r="V235" s="256">
        <v>20</v>
      </c>
      <c r="W235" s="42" t="s">
        <v>1257</v>
      </c>
      <c r="X235" s="256" t="s">
        <v>232</v>
      </c>
      <c r="Y235" s="256" t="s">
        <v>651</v>
      </c>
      <c r="Z235" s="256" t="s">
        <v>232</v>
      </c>
      <c r="AA235" s="256" t="s">
        <v>232</v>
      </c>
      <c r="AB235" s="256" t="s">
        <v>237</v>
      </c>
      <c r="AC235" s="18" t="s">
        <v>238</v>
      </c>
      <c r="AD235" s="18" t="s">
        <v>360</v>
      </c>
      <c r="AE235" s="264" t="s">
        <v>1258</v>
      </c>
      <c r="AF235" s="256" t="s">
        <v>1257</v>
      </c>
      <c r="AG235" s="256" t="s">
        <v>653</v>
      </c>
    </row>
    <row r="236" spans="1:33" ht="113" x14ac:dyDescent="0.25">
      <c r="A236" s="230" t="s">
        <v>156</v>
      </c>
      <c r="B236" s="29" t="s">
        <v>157</v>
      </c>
      <c r="C236" s="235" t="s">
        <v>1133</v>
      </c>
      <c r="D236" s="127" t="s">
        <v>3784</v>
      </c>
      <c r="E236" s="42" t="s">
        <v>1297</v>
      </c>
      <c r="F236" s="42" t="s">
        <v>1297</v>
      </c>
      <c r="G236" s="42" t="s">
        <v>1298</v>
      </c>
      <c r="H236" s="246" t="s">
        <v>1299</v>
      </c>
      <c r="I236" s="21" t="s">
        <v>186</v>
      </c>
      <c r="J236" s="40">
        <v>124820.8</v>
      </c>
      <c r="K236" s="40">
        <f>J236-(J236*L236)</f>
        <v>118579.76000000001</v>
      </c>
      <c r="L236" s="255">
        <v>0.05</v>
      </c>
      <c r="M236" s="42" t="s">
        <v>199</v>
      </c>
      <c r="N236" s="256" t="s">
        <v>229</v>
      </c>
      <c r="O236" s="256" t="s">
        <v>229</v>
      </c>
      <c r="P236" s="256" t="s">
        <v>229</v>
      </c>
      <c r="Q236" s="256">
        <v>120</v>
      </c>
      <c r="R236" s="256" t="s">
        <v>1255</v>
      </c>
      <c r="S236" s="18" t="s">
        <v>1256</v>
      </c>
      <c r="T236" s="42">
        <v>2</v>
      </c>
      <c r="U236" s="264" t="s">
        <v>1163</v>
      </c>
      <c r="V236" s="256">
        <v>20</v>
      </c>
      <c r="W236" s="42" t="s">
        <v>1257</v>
      </c>
      <c r="X236" s="256" t="s">
        <v>232</v>
      </c>
      <c r="Y236" s="256" t="s">
        <v>651</v>
      </c>
      <c r="Z236" s="256" t="s">
        <v>232</v>
      </c>
      <c r="AA236" s="256" t="s">
        <v>232</v>
      </c>
      <c r="AB236" s="256" t="s">
        <v>237</v>
      </c>
      <c r="AC236" s="18" t="s">
        <v>238</v>
      </c>
      <c r="AD236" s="18" t="s">
        <v>360</v>
      </c>
      <c r="AE236" s="264" t="s">
        <v>1258</v>
      </c>
      <c r="AF236" s="256" t="s">
        <v>1257</v>
      </c>
      <c r="AG236" s="256" t="s">
        <v>653</v>
      </c>
    </row>
    <row r="237" spans="1:33" ht="113" x14ac:dyDescent="0.25">
      <c r="A237" s="230" t="s">
        <v>156</v>
      </c>
      <c r="B237" s="29" t="s">
        <v>157</v>
      </c>
      <c r="C237" s="235" t="s">
        <v>1133</v>
      </c>
      <c r="D237" s="127" t="s">
        <v>3784</v>
      </c>
      <c r="E237" s="42" t="s">
        <v>1297</v>
      </c>
      <c r="F237" s="42" t="s">
        <v>1297</v>
      </c>
      <c r="G237" s="42" t="s">
        <v>1300</v>
      </c>
      <c r="H237" s="246" t="s">
        <v>1301</v>
      </c>
      <c r="I237" s="21" t="s">
        <v>186</v>
      </c>
      <c r="J237" s="40">
        <v>127364.37</v>
      </c>
      <c r="K237" s="40">
        <f>J237-(J237*L237)</f>
        <v>120996.15149999999</v>
      </c>
      <c r="L237" s="255">
        <v>0.05</v>
      </c>
      <c r="M237" s="42" t="s">
        <v>199</v>
      </c>
      <c r="N237" s="256" t="s">
        <v>229</v>
      </c>
      <c r="O237" s="256" t="s">
        <v>229</v>
      </c>
      <c r="P237" s="256" t="s">
        <v>229</v>
      </c>
      <c r="Q237" s="256">
        <v>180</v>
      </c>
      <c r="R237" s="256" t="s">
        <v>1255</v>
      </c>
      <c r="S237" s="18" t="s">
        <v>1256</v>
      </c>
      <c r="T237" s="42">
        <v>2</v>
      </c>
      <c r="U237" s="264" t="s">
        <v>1163</v>
      </c>
      <c r="V237" s="256">
        <v>20</v>
      </c>
      <c r="W237" s="42" t="s">
        <v>1257</v>
      </c>
      <c r="X237" s="256" t="s">
        <v>232</v>
      </c>
      <c r="Y237" s="256" t="s">
        <v>651</v>
      </c>
      <c r="Z237" s="256" t="s">
        <v>232</v>
      </c>
      <c r="AA237" s="256" t="s">
        <v>232</v>
      </c>
      <c r="AB237" s="256" t="s">
        <v>237</v>
      </c>
      <c r="AC237" s="18" t="s">
        <v>238</v>
      </c>
      <c r="AD237" s="18" t="s">
        <v>360</v>
      </c>
      <c r="AE237" s="264" t="s">
        <v>1258</v>
      </c>
      <c r="AF237" s="256" t="s">
        <v>1257</v>
      </c>
      <c r="AG237" s="256" t="s">
        <v>653</v>
      </c>
    </row>
    <row r="238" spans="1:33" ht="113" x14ac:dyDescent="0.25">
      <c r="A238" s="230" t="s">
        <v>156</v>
      </c>
      <c r="B238" s="29" t="s">
        <v>157</v>
      </c>
      <c r="C238" s="235" t="s">
        <v>1133</v>
      </c>
      <c r="D238" s="127" t="s">
        <v>3784</v>
      </c>
      <c r="E238" s="42" t="s">
        <v>1302</v>
      </c>
      <c r="F238" s="42" t="s">
        <v>1302</v>
      </c>
      <c r="G238" s="42" t="s">
        <v>1298</v>
      </c>
      <c r="H238" s="246" t="s">
        <v>1299</v>
      </c>
      <c r="I238" s="21" t="s">
        <v>186</v>
      </c>
      <c r="J238" s="40">
        <v>103946.16</v>
      </c>
      <c r="K238" s="40">
        <f>J238-(J238*L238)</f>
        <v>98748.851999999999</v>
      </c>
      <c r="L238" s="255">
        <v>0.05</v>
      </c>
      <c r="M238" s="42" t="s">
        <v>199</v>
      </c>
      <c r="N238" s="256" t="s">
        <v>229</v>
      </c>
      <c r="O238" s="256" t="s">
        <v>229</v>
      </c>
      <c r="P238" s="256" t="s">
        <v>229</v>
      </c>
      <c r="Q238" s="256">
        <v>120</v>
      </c>
      <c r="R238" s="256" t="s">
        <v>1255</v>
      </c>
      <c r="S238" s="18" t="s">
        <v>1256</v>
      </c>
      <c r="T238" s="42">
        <v>2</v>
      </c>
      <c r="U238" s="264" t="s">
        <v>1163</v>
      </c>
      <c r="V238" s="256">
        <v>20</v>
      </c>
      <c r="W238" s="42" t="s">
        <v>1257</v>
      </c>
      <c r="X238" s="256" t="s">
        <v>232</v>
      </c>
      <c r="Y238" s="256" t="s">
        <v>651</v>
      </c>
      <c r="Z238" s="256" t="s">
        <v>232</v>
      </c>
      <c r="AA238" s="256" t="s">
        <v>232</v>
      </c>
      <c r="AB238" s="256" t="s">
        <v>237</v>
      </c>
      <c r="AC238" s="18" t="s">
        <v>238</v>
      </c>
      <c r="AD238" s="18" t="s">
        <v>360</v>
      </c>
      <c r="AE238" s="264" t="s">
        <v>1258</v>
      </c>
      <c r="AF238" s="256" t="s">
        <v>1257</v>
      </c>
      <c r="AG238" s="256" t="s">
        <v>653</v>
      </c>
    </row>
    <row r="239" spans="1:33" ht="113" x14ac:dyDescent="0.25">
      <c r="A239" s="230" t="s">
        <v>156</v>
      </c>
      <c r="B239" s="29" t="s">
        <v>157</v>
      </c>
      <c r="C239" s="235" t="s">
        <v>1133</v>
      </c>
      <c r="D239" s="127" t="s">
        <v>3784</v>
      </c>
      <c r="E239" s="42" t="s">
        <v>1303</v>
      </c>
      <c r="F239" s="42" t="s">
        <v>1303</v>
      </c>
      <c r="G239" s="42" t="s">
        <v>1304</v>
      </c>
      <c r="H239" s="246" t="s">
        <v>1305</v>
      </c>
      <c r="I239" s="21" t="s">
        <v>186</v>
      </c>
      <c r="J239" s="40">
        <v>90566.81</v>
      </c>
      <c r="K239" s="40">
        <f>J239-(J239*L239)</f>
        <v>86038.469499999992</v>
      </c>
      <c r="L239" s="255">
        <v>0.05</v>
      </c>
      <c r="M239" s="42" t="s">
        <v>199</v>
      </c>
      <c r="N239" s="256" t="s">
        <v>229</v>
      </c>
      <c r="O239" s="256" t="s">
        <v>229</v>
      </c>
      <c r="P239" s="256" t="s">
        <v>229</v>
      </c>
      <c r="Q239" s="256">
        <v>90</v>
      </c>
      <c r="R239" s="256" t="s">
        <v>1255</v>
      </c>
      <c r="S239" s="18" t="s">
        <v>1256</v>
      </c>
      <c r="T239" s="42">
        <v>2</v>
      </c>
      <c r="U239" s="264" t="s">
        <v>1209</v>
      </c>
      <c r="V239" s="256">
        <v>20</v>
      </c>
      <c r="W239" s="42" t="s">
        <v>1257</v>
      </c>
      <c r="X239" s="256" t="s">
        <v>232</v>
      </c>
      <c r="Y239" s="256" t="s">
        <v>651</v>
      </c>
      <c r="Z239" s="256" t="s">
        <v>232</v>
      </c>
      <c r="AA239" s="256" t="s">
        <v>232</v>
      </c>
      <c r="AB239" s="256" t="s">
        <v>237</v>
      </c>
      <c r="AC239" s="18" t="s">
        <v>238</v>
      </c>
      <c r="AD239" s="18" t="s">
        <v>360</v>
      </c>
      <c r="AE239" s="264" t="s">
        <v>1258</v>
      </c>
      <c r="AF239" s="256" t="s">
        <v>1257</v>
      </c>
      <c r="AG239" s="256" t="s">
        <v>653</v>
      </c>
    </row>
    <row r="240" spans="1:33" ht="113" x14ac:dyDescent="0.25">
      <c r="A240" s="230" t="s">
        <v>156</v>
      </c>
      <c r="B240" s="29" t="s">
        <v>157</v>
      </c>
      <c r="C240" s="235" t="s">
        <v>1133</v>
      </c>
      <c r="D240" s="127" t="s">
        <v>3784</v>
      </c>
      <c r="E240" s="42" t="s">
        <v>1306</v>
      </c>
      <c r="F240" s="42" t="s">
        <v>1306</v>
      </c>
      <c r="G240" s="42" t="s">
        <v>1307</v>
      </c>
      <c r="H240" s="246" t="s">
        <v>1308</v>
      </c>
      <c r="I240" s="21" t="s">
        <v>186</v>
      </c>
      <c r="J240" s="40">
        <v>122408.66</v>
      </c>
      <c r="K240" s="40">
        <f>J240-(J240*L240)</f>
        <v>116288.227</v>
      </c>
      <c r="L240" s="255">
        <v>0.05</v>
      </c>
      <c r="M240" s="42" t="s">
        <v>199</v>
      </c>
      <c r="N240" s="256" t="s">
        <v>229</v>
      </c>
      <c r="O240" s="256" t="s">
        <v>229</v>
      </c>
      <c r="P240" s="256" t="s">
        <v>229</v>
      </c>
      <c r="Q240" s="256">
        <v>180</v>
      </c>
      <c r="R240" s="256" t="s">
        <v>1255</v>
      </c>
      <c r="S240" s="18" t="s">
        <v>1256</v>
      </c>
      <c r="T240" s="42">
        <v>2</v>
      </c>
      <c r="U240" s="264" t="s">
        <v>1209</v>
      </c>
      <c r="V240" s="256">
        <v>20</v>
      </c>
      <c r="W240" s="42" t="s">
        <v>1257</v>
      </c>
      <c r="X240" s="256" t="s">
        <v>232</v>
      </c>
      <c r="Y240" s="256" t="s">
        <v>651</v>
      </c>
      <c r="Z240" s="256" t="s">
        <v>232</v>
      </c>
      <c r="AA240" s="256" t="s">
        <v>232</v>
      </c>
      <c r="AB240" s="256" t="s">
        <v>237</v>
      </c>
      <c r="AC240" s="18" t="s">
        <v>238</v>
      </c>
      <c r="AD240" s="18" t="s">
        <v>360</v>
      </c>
      <c r="AE240" s="264" t="s">
        <v>1258</v>
      </c>
      <c r="AF240" s="256" t="s">
        <v>1257</v>
      </c>
      <c r="AG240" s="256" t="s">
        <v>653</v>
      </c>
    </row>
    <row r="241" spans="1:33" ht="113" x14ac:dyDescent="0.25">
      <c r="A241" s="230" t="s">
        <v>156</v>
      </c>
      <c r="B241" s="29" t="s">
        <v>157</v>
      </c>
      <c r="C241" s="235" t="s">
        <v>1133</v>
      </c>
      <c r="D241" s="127" t="s">
        <v>3784</v>
      </c>
      <c r="E241" s="42" t="s">
        <v>1309</v>
      </c>
      <c r="F241" s="42" t="s">
        <v>1309</v>
      </c>
      <c r="G241" s="42" t="s">
        <v>1310</v>
      </c>
      <c r="H241" s="246" t="s">
        <v>1311</v>
      </c>
      <c r="I241" s="21" t="s">
        <v>186</v>
      </c>
      <c r="J241" s="40">
        <v>100275.97</v>
      </c>
      <c r="K241" s="40">
        <f>J241-(J241*L241)</f>
        <v>95262.171499999997</v>
      </c>
      <c r="L241" s="255">
        <v>0.05</v>
      </c>
      <c r="M241" s="42" t="s">
        <v>199</v>
      </c>
      <c r="N241" s="256" t="s">
        <v>229</v>
      </c>
      <c r="O241" s="256" t="s">
        <v>229</v>
      </c>
      <c r="P241" s="256" t="s">
        <v>229</v>
      </c>
      <c r="Q241" s="256">
        <v>120</v>
      </c>
      <c r="R241" s="256" t="s">
        <v>1255</v>
      </c>
      <c r="S241" s="18" t="s">
        <v>1256</v>
      </c>
      <c r="T241" s="42">
        <v>2</v>
      </c>
      <c r="U241" s="264" t="s">
        <v>1209</v>
      </c>
      <c r="V241" s="256">
        <v>20</v>
      </c>
      <c r="W241" s="42" t="s">
        <v>1257</v>
      </c>
      <c r="X241" s="256" t="s">
        <v>232</v>
      </c>
      <c r="Y241" s="256" t="s">
        <v>651</v>
      </c>
      <c r="Z241" s="256" t="s">
        <v>232</v>
      </c>
      <c r="AA241" s="256" t="s">
        <v>232</v>
      </c>
      <c r="AB241" s="256" t="s">
        <v>237</v>
      </c>
      <c r="AC241" s="18" t="s">
        <v>238</v>
      </c>
      <c r="AD241" s="18" t="s">
        <v>360</v>
      </c>
      <c r="AE241" s="264" t="s">
        <v>1258</v>
      </c>
      <c r="AF241" s="256" t="s">
        <v>1257</v>
      </c>
      <c r="AG241" s="256" t="s">
        <v>653</v>
      </c>
    </row>
    <row r="242" spans="1:33" ht="113" x14ac:dyDescent="0.25">
      <c r="A242" s="230" t="s">
        <v>156</v>
      </c>
      <c r="B242" s="29" t="s">
        <v>157</v>
      </c>
      <c r="C242" s="235" t="s">
        <v>1133</v>
      </c>
      <c r="D242" s="127" t="s">
        <v>3784</v>
      </c>
      <c r="E242" s="42" t="s">
        <v>1312</v>
      </c>
      <c r="F242" s="42" t="s">
        <v>1312</v>
      </c>
      <c r="G242" s="42" t="s">
        <v>1313</v>
      </c>
      <c r="H242" s="246" t="s">
        <v>1314</v>
      </c>
      <c r="I242" s="21" t="s">
        <v>186</v>
      </c>
      <c r="J242" s="40">
        <v>46194.46</v>
      </c>
      <c r="K242" s="40">
        <f>J242-(J242*L242)</f>
        <v>43884.737000000001</v>
      </c>
      <c r="L242" s="255">
        <v>0.05</v>
      </c>
      <c r="M242" s="42" t="s">
        <v>199</v>
      </c>
      <c r="N242" s="256" t="s">
        <v>229</v>
      </c>
      <c r="O242" s="256" t="s">
        <v>229</v>
      </c>
      <c r="P242" s="256" t="s">
        <v>229</v>
      </c>
      <c r="Q242" s="256">
        <v>50</v>
      </c>
      <c r="R242" s="256" t="s">
        <v>1255</v>
      </c>
      <c r="S242" s="18" t="s">
        <v>1256</v>
      </c>
      <c r="T242" s="42">
        <v>1</v>
      </c>
      <c r="U242" s="264" t="s">
        <v>1209</v>
      </c>
      <c r="V242" s="256">
        <v>20</v>
      </c>
      <c r="W242" s="42" t="s">
        <v>1257</v>
      </c>
      <c r="X242" s="256" t="s">
        <v>232</v>
      </c>
      <c r="Y242" s="256" t="s">
        <v>651</v>
      </c>
      <c r="Z242" s="256" t="s">
        <v>232</v>
      </c>
      <c r="AA242" s="256" t="s">
        <v>232</v>
      </c>
      <c r="AB242" s="256" t="s">
        <v>237</v>
      </c>
      <c r="AC242" s="18" t="s">
        <v>238</v>
      </c>
      <c r="AD242" s="18" t="s">
        <v>360</v>
      </c>
      <c r="AE242" s="264" t="s">
        <v>1258</v>
      </c>
      <c r="AF242" s="256" t="s">
        <v>1257</v>
      </c>
      <c r="AG242" s="256" t="s">
        <v>653</v>
      </c>
    </row>
    <row r="243" spans="1:33" ht="113" x14ac:dyDescent="0.25">
      <c r="A243" s="230" t="s">
        <v>156</v>
      </c>
      <c r="B243" s="29" t="s">
        <v>157</v>
      </c>
      <c r="C243" s="235" t="s">
        <v>1133</v>
      </c>
      <c r="D243" s="127" t="s">
        <v>3784</v>
      </c>
      <c r="E243" s="42" t="s">
        <v>1315</v>
      </c>
      <c r="F243" s="42" t="s">
        <v>1315</v>
      </c>
      <c r="G243" s="42" t="s">
        <v>1316</v>
      </c>
      <c r="H243" s="246" t="s">
        <v>1317</v>
      </c>
      <c r="I243" s="21" t="s">
        <v>186</v>
      </c>
      <c r="J243" s="40">
        <v>49354.37</v>
      </c>
      <c r="K243" s="40">
        <f>J243-(J243*L243)</f>
        <v>46886.6515</v>
      </c>
      <c r="L243" s="255">
        <v>0.05</v>
      </c>
      <c r="M243" s="42" t="s">
        <v>199</v>
      </c>
      <c r="N243" s="256" t="s">
        <v>229</v>
      </c>
      <c r="O243" s="256" t="s">
        <v>229</v>
      </c>
      <c r="P243" s="256" t="s">
        <v>229</v>
      </c>
      <c r="Q243" s="256">
        <v>50</v>
      </c>
      <c r="R243" s="256" t="s">
        <v>1255</v>
      </c>
      <c r="S243" s="18" t="s">
        <v>1256</v>
      </c>
      <c r="T243" s="42">
        <v>2</v>
      </c>
      <c r="U243" s="264" t="s">
        <v>1163</v>
      </c>
      <c r="V243" s="256">
        <v>20</v>
      </c>
      <c r="W243" s="42" t="s">
        <v>1257</v>
      </c>
      <c r="X243" s="256" t="s">
        <v>232</v>
      </c>
      <c r="Y243" s="256" t="s">
        <v>651</v>
      </c>
      <c r="Z243" s="256" t="s">
        <v>232</v>
      </c>
      <c r="AA243" s="256" t="s">
        <v>232</v>
      </c>
      <c r="AB243" s="256" t="s">
        <v>237</v>
      </c>
      <c r="AC243" s="18" t="s">
        <v>238</v>
      </c>
      <c r="AD243" s="18" t="s">
        <v>360</v>
      </c>
      <c r="AE243" s="264" t="s">
        <v>1258</v>
      </c>
      <c r="AF243" s="256" t="s">
        <v>1257</v>
      </c>
      <c r="AG243" s="256" t="s">
        <v>653</v>
      </c>
    </row>
    <row r="244" spans="1:33" ht="25" x14ac:dyDescent="0.25">
      <c r="A244" s="230" t="s">
        <v>156</v>
      </c>
      <c r="B244" s="29" t="s">
        <v>157</v>
      </c>
      <c r="C244" s="235" t="s">
        <v>252</v>
      </c>
      <c r="D244" s="127" t="s">
        <v>3782</v>
      </c>
      <c r="E244" s="42" t="s">
        <v>1185</v>
      </c>
      <c r="F244" s="42" t="s">
        <v>1185</v>
      </c>
      <c r="G244" s="42" t="s">
        <v>1318</v>
      </c>
      <c r="H244" s="246" t="s">
        <v>1319</v>
      </c>
      <c r="I244" s="52" t="s">
        <v>186</v>
      </c>
      <c r="J244" s="53">
        <v>49249.37</v>
      </c>
      <c r="K244" s="53">
        <f>J244-(J244*L244)</f>
        <v>48264.382600000004</v>
      </c>
      <c r="L244" s="105">
        <v>0.02</v>
      </c>
      <c r="M244" s="42" t="s">
        <v>199</v>
      </c>
      <c r="N244" s="256" t="s">
        <v>229</v>
      </c>
      <c r="O244" s="256" t="s">
        <v>229</v>
      </c>
      <c r="P244" s="256" t="s">
        <v>229</v>
      </c>
      <c r="Q244" s="256">
        <v>62.5</v>
      </c>
      <c r="R244" s="256" t="s">
        <v>1255</v>
      </c>
      <c r="S244" s="18" t="s">
        <v>1256</v>
      </c>
      <c r="T244" s="42">
        <v>2</v>
      </c>
      <c r="U244" s="264" t="s">
        <v>1163</v>
      </c>
      <c r="V244" s="256">
        <v>14</v>
      </c>
      <c r="W244" s="42" t="s">
        <v>1257</v>
      </c>
      <c r="X244" s="256" t="s">
        <v>232</v>
      </c>
      <c r="Y244" s="256" t="s">
        <v>621</v>
      </c>
      <c r="Z244" s="256" t="s">
        <v>232</v>
      </c>
      <c r="AA244" s="256" t="s">
        <v>232</v>
      </c>
      <c r="AB244" s="256" t="s">
        <v>237</v>
      </c>
      <c r="AC244" s="18" t="s">
        <v>238</v>
      </c>
      <c r="AD244" s="18" t="s">
        <v>360</v>
      </c>
      <c r="AE244" s="264" t="s">
        <v>1320</v>
      </c>
      <c r="AF244" s="256" t="s">
        <v>1257</v>
      </c>
      <c r="AG244" s="256" t="s">
        <v>241</v>
      </c>
    </row>
    <row r="245" spans="1:33" ht="25" x14ac:dyDescent="0.25">
      <c r="A245" s="230" t="s">
        <v>156</v>
      </c>
      <c r="B245" s="29" t="s">
        <v>157</v>
      </c>
      <c r="C245" s="235" t="s">
        <v>252</v>
      </c>
      <c r="D245" s="127" t="s">
        <v>3782</v>
      </c>
      <c r="E245" s="42" t="s">
        <v>1191</v>
      </c>
      <c r="F245" s="42" t="s">
        <v>1191</v>
      </c>
      <c r="G245" s="42" t="s">
        <v>1321</v>
      </c>
      <c r="H245" s="246" t="s">
        <v>1322</v>
      </c>
      <c r="I245" s="52" t="s">
        <v>186</v>
      </c>
      <c r="J245" s="53">
        <v>56608.36</v>
      </c>
      <c r="K245" s="53">
        <f>J245-(J245*L245)</f>
        <v>55476.192799999997</v>
      </c>
      <c r="L245" s="105">
        <v>0.02</v>
      </c>
      <c r="M245" s="42" t="s">
        <v>199</v>
      </c>
      <c r="N245" s="256" t="s">
        <v>229</v>
      </c>
      <c r="O245" s="256" t="s">
        <v>229</v>
      </c>
      <c r="P245" s="256" t="s">
        <v>229</v>
      </c>
      <c r="Q245" s="256">
        <v>62.5</v>
      </c>
      <c r="R245" s="256" t="s">
        <v>1255</v>
      </c>
      <c r="S245" s="18" t="s">
        <v>1256</v>
      </c>
      <c r="T245" s="42">
        <v>2</v>
      </c>
      <c r="U245" s="264" t="s">
        <v>1163</v>
      </c>
      <c r="V245" s="256">
        <v>14</v>
      </c>
      <c r="W245" s="42" t="s">
        <v>1257</v>
      </c>
      <c r="X245" s="256" t="s">
        <v>232</v>
      </c>
      <c r="Y245" s="256" t="s">
        <v>621</v>
      </c>
      <c r="Z245" s="256" t="s">
        <v>232</v>
      </c>
      <c r="AA245" s="256" t="s">
        <v>232</v>
      </c>
      <c r="AB245" s="256" t="s">
        <v>237</v>
      </c>
      <c r="AC245" s="18" t="s">
        <v>238</v>
      </c>
      <c r="AD245" s="18" t="s">
        <v>360</v>
      </c>
      <c r="AE245" s="264" t="s">
        <v>1320</v>
      </c>
      <c r="AF245" s="256" t="s">
        <v>1257</v>
      </c>
      <c r="AG245" s="256" t="s">
        <v>241</v>
      </c>
    </row>
    <row r="246" spans="1:33" ht="25" x14ac:dyDescent="0.25">
      <c r="A246" s="230" t="s">
        <v>156</v>
      </c>
      <c r="B246" s="29" t="s">
        <v>157</v>
      </c>
      <c r="C246" s="235" t="s">
        <v>252</v>
      </c>
      <c r="D246" s="127" t="s">
        <v>3782</v>
      </c>
      <c r="E246" s="42" t="s">
        <v>1187</v>
      </c>
      <c r="F246" s="42" t="s">
        <v>1187</v>
      </c>
      <c r="G246" s="42" t="s">
        <v>1321</v>
      </c>
      <c r="H246" s="246" t="s">
        <v>1323</v>
      </c>
      <c r="I246" s="52" t="s">
        <v>186</v>
      </c>
      <c r="J246" s="53">
        <v>55400.81</v>
      </c>
      <c r="K246" s="53">
        <f>J246-(J246*L246)</f>
        <v>54292.793799999999</v>
      </c>
      <c r="L246" s="105">
        <v>0.02</v>
      </c>
      <c r="M246" s="42" t="s">
        <v>199</v>
      </c>
      <c r="N246" s="256" t="s">
        <v>229</v>
      </c>
      <c r="O246" s="256" t="s">
        <v>229</v>
      </c>
      <c r="P246" s="256" t="s">
        <v>229</v>
      </c>
      <c r="Q246" s="256">
        <v>62.5</v>
      </c>
      <c r="R246" s="256" t="s">
        <v>1255</v>
      </c>
      <c r="S246" s="18" t="s">
        <v>1256</v>
      </c>
      <c r="T246" s="42">
        <v>2</v>
      </c>
      <c r="U246" s="264" t="s">
        <v>1163</v>
      </c>
      <c r="V246" s="256">
        <v>14</v>
      </c>
      <c r="W246" s="42" t="s">
        <v>1257</v>
      </c>
      <c r="X246" s="256" t="s">
        <v>232</v>
      </c>
      <c r="Y246" s="256" t="s">
        <v>621</v>
      </c>
      <c r="Z246" s="256" t="s">
        <v>232</v>
      </c>
      <c r="AA246" s="256" t="s">
        <v>232</v>
      </c>
      <c r="AB246" s="256" t="s">
        <v>237</v>
      </c>
      <c r="AC246" s="18" t="s">
        <v>238</v>
      </c>
      <c r="AD246" s="18" t="s">
        <v>360</v>
      </c>
      <c r="AE246" s="264" t="s">
        <v>1320</v>
      </c>
      <c r="AF246" s="256" t="s">
        <v>1257</v>
      </c>
      <c r="AG246" s="256" t="s">
        <v>241</v>
      </c>
    </row>
    <row r="247" spans="1:33" ht="25" x14ac:dyDescent="0.25">
      <c r="A247" s="230" t="s">
        <v>156</v>
      </c>
      <c r="B247" s="29" t="s">
        <v>157</v>
      </c>
      <c r="C247" s="235" t="s">
        <v>252</v>
      </c>
      <c r="D247" s="127" t="s">
        <v>3782</v>
      </c>
      <c r="E247" s="42" t="s">
        <v>1193</v>
      </c>
      <c r="F247" s="42" t="s">
        <v>1193</v>
      </c>
      <c r="G247" s="42" t="s">
        <v>1321</v>
      </c>
      <c r="H247" s="246" t="s">
        <v>1322</v>
      </c>
      <c r="I247" s="52" t="s">
        <v>186</v>
      </c>
      <c r="J247" s="53">
        <v>58347.66</v>
      </c>
      <c r="K247" s="53">
        <f>J247-(J247*L247)</f>
        <v>57180.7068</v>
      </c>
      <c r="L247" s="105">
        <v>0.02</v>
      </c>
      <c r="M247" s="42" t="s">
        <v>199</v>
      </c>
      <c r="N247" s="256" t="s">
        <v>229</v>
      </c>
      <c r="O247" s="256" t="s">
        <v>229</v>
      </c>
      <c r="P247" s="256" t="s">
        <v>229</v>
      </c>
      <c r="Q247" s="256">
        <v>62.5</v>
      </c>
      <c r="R247" s="256" t="s">
        <v>1255</v>
      </c>
      <c r="S247" s="18" t="s">
        <v>1256</v>
      </c>
      <c r="T247" s="42">
        <v>2</v>
      </c>
      <c r="U247" s="264" t="s">
        <v>1163</v>
      </c>
      <c r="V247" s="256">
        <v>14</v>
      </c>
      <c r="W247" s="42" t="s">
        <v>1257</v>
      </c>
      <c r="X247" s="256" t="s">
        <v>232</v>
      </c>
      <c r="Y247" s="256" t="s">
        <v>621</v>
      </c>
      <c r="Z247" s="256" t="s">
        <v>232</v>
      </c>
      <c r="AA247" s="256" t="s">
        <v>232</v>
      </c>
      <c r="AB247" s="256" t="s">
        <v>237</v>
      </c>
      <c r="AC247" s="18" t="s">
        <v>238</v>
      </c>
      <c r="AD247" s="18" t="s">
        <v>360</v>
      </c>
      <c r="AE247" s="264" t="s">
        <v>1320</v>
      </c>
      <c r="AF247" s="256" t="s">
        <v>1257</v>
      </c>
      <c r="AG247" s="256" t="s">
        <v>241</v>
      </c>
    </row>
    <row r="248" spans="1:33" ht="25" x14ac:dyDescent="0.25">
      <c r="A248" s="230" t="s">
        <v>156</v>
      </c>
      <c r="B248" s="29" t="s">
        <v>157</v>
      </c>
      <c r="C248" s="235" t="s">
        <v>252</v>
      </c>
      <c r="D248" s="127" t="s">
        <v>3782</v>
      </c>
      <c r="E248" s="42" t="s">
        <v>1189</v>
      </c>
      <c r="F248" s="42" t="s">
        <v>1189</v>
      </c>
      <c r="G248" s="42" t="s">
        <v>1321</v>
      </c>
      <c r="H248" s="246" t="s">
        <v>1323</v>
      </c>
      <c r="I248" s="52" t="s">
        <v>186</v>
      </c>
      <c r="J248" s="53">
        <v>58347.66</v>
      </c>
      <c r="K248" s="53">
        <f>J248-(J248*L248)</f>
        <v>57180.7068</v>
      </c>
      <c r="L248" s="105">
        <v>0.02</v>
      </c>
      <c r="M248" s="42" t="s">
        <v>199</v>
      </c>
      <c r="N248" s="256" t="s">
        <v>229</v>
      </c>
      <c r="O248" s="256" t="s">
        <v>229</v>
      </c>
      <c r="P248" s="256" t="s">
        <v>229</v>
      </c>
      <c r="Q248" s="256">
        <v>62.5</v>
      </c>
      <c r="R248" s="256" t="s">
        <v>1255</v>
      </c>
      <c r="S248" s="18" t="s">
        <v>1256</v>
      </c>
      <c r="T248" s="42">
        <v>2</v>
      </c>
      <c r="U248" s="264" t="s">
        <v>1163</v>
      </c>
      <c r="V248" s="256">
        <v>14</v>
      </c>
      <c r="W248" s="42" t="s">
        <v>1257</v>
      </c>
      <c r="X248" s="256" t="s">
        <v>232</v>
      </c>
      <c r="Y248" s="256" t="s">
        <v>621</v>
      </c>
      <c r="Z248" s="256" t="s">
        <v>232</v>
      </c>
      <c r="AA248" s="256" t="s">
        <v>232</v>
      </c>
      <c r="AB248" s="256" t="s">
        <v>237</v>
      </c>
      <c r="AC248" s="18" t="s">
        <v>238</v>
      </c>
      <c r="AD248" s="18" t="s">
        <v>360</v>
      </c>
      <c r="AE248" s="264" t="s">
        <v>1320</v>
      </c>
      <c r="AF248" s="256" t="s">
        <v>1257</v>
      </c>
      <c r="AG248" s="256" t="s">
        <v>241</v>
      </c>
    </row>
    <row r="249" spans="1:33" ht="25" x14ac:dyDescent="0.25">
      <c r="A249" s="230" t="s">
        <v>156</v>
      </c>
      <c r="B249" s="29" t="s">
        <v>157</v>
      </c>
      <c r="C249" s="235" t="s">
        <v>252</v>
      </c>
      <c r="D249" s="127" t="s">
        <v>3782</v>
      </c>
      <c r="E249" s="42" t="s">
        <v>1159</v>
      </c>
      <c r="F249" s="21" t="s">
        <v>199</v>
      </c>
      <c r="G249" s="42" t="s">
        <v>1324</v>
      </c>
      <c r="H249" s="246" t="s">
        <v>1325</v>
      </c>
      <c r="I249" s="52" t="s">
        <v>186</v>
      </c>
      <c r="J249" s="53">
        <v>51345.09</v>
      </c>
      <c r="K249" s="53">
        <f>J249-(J249*L249)</f>
        <v>50318.188199999997</v>
      </c>
      <c r="L249" s="105">
        <v>0.02</v>
      </c>
      <c r="M249" s="42" t="s">
        <v>199</v>
      </c>
      <c r="N249" s="256" t="s">
        <v>229</v>
      </c>
      <c r="O249" s="256" t="s">
        <v>229</v>
      </c>
      <c r="P249" s="256" t="s">
        <v>229</v>
      </c>
      <c r="Q249" s="256">
        <v>62.5</v>
      </c>
      <c r="R249" s="256" t="s">
        <v>1255</v>
      </c>
      <c r="S249" s="18" t="s">
        <v>1256</v>
      </c>
      <c r="T249" s="42">
        <v>2</v>
      </c>
      <c r="U249" s="264" t="s">
        <v>1163</v>
      </c>
      <c r="V249" s="256">
        <v>14</v>
      </c>
      <c r="W249" s="42" t="s">
        <v>1257</v>
      </c>
      <c r="X249" s="256" t="s">
        <v>232</v>
      </c>
      <c r="Y249" s="256" t="s">
        <v>621</v>
      </c>
      <c r="Z249" s="256" t="s">
        <v>232</v>
      </c>
      <c r="AA249" s="256" t="s">
        <v>232</v>
      </c>
      <c r="AB249" s="256" t="s">
        <v>237</v>
      </c>
      <c r="AC249" s="18" t="s">
        <v>238</v>
      </c>
      <c r="AD249" s="18" t="s">
        <v>360</v>
      </c>
      <c r="AE249" s="264" t="s">
        <v>1320</v>
      </c>
      <c r="AF249" s="256" t="s">
        <v>1257</v>
      </c>
      <c r="AG249" s="256" t="s">
        <v>241</v>
      </c>
    </row>
    <row r="250" spans="1:33" ht="25" x14ac:dyDescent="0.25">
      <c r="A250" s="230" t="s">
        <v>156</v>
      </c>
      <c r="B250" s="29" t="s">
        <v>157</v>
      </c>
      <c r="C250" s="235" t="s">
        <v>252</v>
      </c>
      <c r="D250" s="127" t="s">
        <v>3782</v>
      </c>
      <c r="E250" s="42" t="s">
        <v>1159</v>
      </c>
      <c r="F250" s="42" t="s">
        <v>1159</v>
      </c>
      <c r="G250" s="42" t="s">
        <v>1326</v>
      </c>
      <c r="H250" s="246" t="s">
        <v>1319</v>
      </c>
      <c r="I250" s="52" t="s">
        <v>186</v>
      </c>
      <c r="J250" s="53">
        <v>49249.37</v>
      </c>
      <c r="K250" s="53">
        <f>J250-(J250*L250)</f>
        <v>48264.382600000004</v>
      </c>
      <c r="L250" s="105">
        <v>0.02</v>
      </c>
      <c r="M250" s="42" t="s">
        <v>199</v>
      </c>
      <c r="N250" s="256" t="s">
        <v>229</v>
      </c>
      <c r="O250" s="256" t="s">
        <v>229</v>
      </c>
      <c r="P250" s="256" t="s">
        <v>229</v>
      </c>
      <c r="Q250" s="256">
        <v>62.5</v>
      </c>
      <c r="R250" s="256" t="s">
        <v>1255</v>
      </c>
      <c r="S250" s="18" t="s">
        <v>1256</v>
      </c>
      <c r="T250" s="42">
        <v>2</v>
      </c>
      <c r="U250" s="264" t="s">
        <v>1163</v>
      </c>
      <c r="V250" s="256">
        <v>14</v>
      </c>
      <c r="W250" s="42" t="s">
        <v>1257</v>
      </c>
      <c r="X250" s="256" t="s">
        <v>232</v>
      </c>
      <c r="Y250" s="256" t="s">
        <v>621</v>
      </c>
      <c r="Z250" s="256" t="s">
        <v>232</v>
      </c>
      <c r="AA250" s="256" t="s">
        <v>232</v>
      </c>
      <c r="AB250" s="256" t="s">
        <v>237</v>
      </c>
      <c r="AC250" s="18" t="s">
        <v>238</v>
      </c>
      <c r="AD250" s="18" t="s">
        <v>360</v>
      </c>
      <c r="AE250" s="264" t="s">
        <v>1320</v>
      </c>
      <c r="AF250" s="256" t="s">
        <v>1257</v>
      </c>
      <c r="AG250" s="256" t="s">
        <v>241</v>
      </c>
    </row>
    <row r="251" spans="1:33" ht="25" x14ac:dyDescent="0.25">
      <c r="A251" s="230" t="s">
        <v>156</v>
      </c>
      <c r="B251" s="29" t="s">
        <v>157</v>
      </c>
      <c r="C251" s="235" t="s">
        <v>252</v>
      </c>
      <c r="D251" s="127" t="s">
        <v>3782</v>
      </c>
      <c r="E251" s="42" t="s">
        <v>1327</v>
      </c>
      <c r="F251" s="42" t="s">
        <v>1327</v>
      </c>
      <c r="G251" s="42" t="s">
        <v>1328</v>
      </c>
      <c r="H251" s="246" t="s">
        <v>1329</v>
      </c>
      <c r="I251" s="52" t="s">
        <v>186</v>
      </c>
      <c r="J251" s="53">
        <v>28694.01</v>
      </c>
      <c r="K251" s="53">
        <f>J251-(J251*L251)</f>
        <v>28407.069899999999</v>
      </c>
      <c r="L251" s="255">
        <v>0.01</v>
      </c>
      <c r="M251" s="42" t="s">
        <v>199</v>
      </c>
      <c r="N251" s="256" t="s">
        <v>229</v>
      </c>
      <c r="O251" s="256" t="s">
        <v>229</v>
      </c>
      <c r="P251" s="256" t="s">
        <v>229</v>
      </c>
      <c r="Q251" s="256" t="s">
        <v>1330</v>
      </c>
      <c r="R251" s="256" t="s">
        <v>1255</v>
      </c>
      <c r="S251" s="18" t="s">
        <v>1256</v>
      </c>
      <c r="T251" s="42" t="s">
        <v>199</v>
      </c>
      <c r="U251" s="264" t="s">
        <v>1331</v>
      </c>
      <c r="V251" s="256" t="s">
        <v>199</v>
      </c>
      <c r="W251" s="42" t="s">
        <v>199</v>
      </c>
      <c r="X251" s="256" t="s">
        <v>232</v>
      </c>
      <c r="Y251" s="256" t="s">
        <v>621</v>
      </c>
      <c r="Z251" s="256" t="s">
        <v>232</v>
      </c>
      <c r="AA251" s="256" t="s">
        <v>232</v>
      </c>
      <c r="AB251" s="256" t="s">
        <v>237</v>
      </c>
      <c r="AC251" s="18" t="s">
        <v>238</v>
      </c>
      <c r="AD251" s="18" t="s">
        <v>360</v>
      </c>
      <c r="AE251" s="264" t="s">
        <v>1320</v>
      </c>
      <c r="AF251" s="256" t="s">
        <v>1257</v>
      </c>
      <c r="AG251" s="256" t="s">
        <v>241</v>
      </c>
    </row>
    <row r="252" spans="1:33" ht="25" x14ac:dyDescent="0.25">
      <c r="A252" s="230" t="s">
        <v>156</v>
      </c>
      <c r="B252" s="29" t="s">
        <v>157</v>
      </c>
      <c r="C252" s="235" t="s">
        <v>252</v>
      </c>
      <c r="D252" s="127" t="s">
        <v>3782</v>
      </c>
      <c r="E252" s="42" t="s">
        <v>1332</v>
      </c>
      <c r="F252" s="42" t="s">
        <v>1332</v>
      </c>
      <c r="G252" s="42" t="s">
        <v>1328</v>
      </c>
      <c r="H252" s="246" t="s">
        <v>1333</v>
      </c>
      <c r="I252" s="52" t="s">
        <v>186</v>
      </c>
      <c r="J252" s="53">
        <v>31320.91</v>
      </c>
      <c r="K252" s="53">
        <f>J252-(J252*L252)</f>
        <v>31007.7009</v>
      </c>
      <c r="L252" s="255">
        <v>0.01</v>
      </c>
      <c r="M252" s="42" t="s">
        <v>199</v>
      </c>
      <c r="N252" s="256" t="s">
        <v>229</v>
      </c>
      <c r="O252" s="256" t="s">
        <v>229</v>
      </c>
      <c r="P252" s="256" t="s">
        <v>229</v>
      </c>
      <c r="Q252" s="256" t="s">
        <v>1330</v>
      </c>
      <c r="R252" s="256" t="s">
        <v>1255</v>
      </c>
      <c r="S252" s="18" t="s">
        <v>1256</v>
      </c>
      <c r="T252" s="42" t="s">
        <v>199</v>
      </c>
      <c r="U252" s="264" t="s">
        <v>1331</v>
      </c>
      <c r="V252" s="256" t="s">
        <v>199</v>
      </c>
      <c r="W252" s="42" t="s">
        <v>199</v>
      </c>
      <c r="X252" s="256" t="s">
        <v>232</v>
      </c>
      <c r="Y252" s="256" t="s">
        <v>621</v>
      </c>
      <c r="Z252" s="256" t="s">
        <v>232</v>
      </c>
      <c r="AA252" s="256" t="s">
        <v>232</v>
      </c>
      <c r="AB252" s="256" t="s">
        <v>237</v>
      </c>
      <c r="AC252" s="18" t="s">
        <v>238</v>
      </c>
      <c r="AD252" s="18" t="s">
        <v>360</v>
      </c>
      <c r="AE252" s="264" t="s">
        <v>1320</v>
      </c>
      <c r="AF252" s="256" t="s">
        <v>1257</v>
      </c>
      <c r="AG252" s="256" t="s">
        <v>241</v>
      </c>
    </row>
    <row r="253" spans="1:33" ht="25" x14ac:dyDescent="0.25">
      <c r="A253" s="230" t="s">
        <v>156</v>
      </c>
      <c r="B253" s="29" t="s">
        <v>157</v>
      </c>
      <c r="C253" s="235" t="s">
        <v>252</v>
      </c>
      <c r="D253" s="127" t="s">
        <v>3782</v>
      </c>
      <c r="E253" s="42" t="s">
        <v>1334</v>
      </c>
      <c r="F253" s="42" t="s">
        <v>1334</v>
      </c>
      <c r="G253" s="42" t="s">
        <v>1328</v>
      </c>
      <c r="H253" s="246" t="s">
        <v>1335</v>
      </c>
      <c r="I253" s="52" t="s">
        <v>186</v>
      </c>
      <c r="J253" s="53">
        <v>398.99</v>
      </c>
      <c r="K253" s="53">
        <f>J253-(J253*L253)</f>
        <v>395.00010000000003</v>
      </c>
      <c r="L253" s="255">
        <v>0.01</v>
      </c>
      <c r="M253" s="42" t="s">
        <v>199</v>
      </c>
      <c r="N253" s="256" t="s">
        <v>229</v>
      </c>
      <c r="O253" s="256" t="s">
        <v>229</v>
      </c>
      <c r="P253" s="256" t="s">
        <v>229</v>
      </c>
      <c r="Q253" s="256" t="s">
        <v>1330</v>
      </c>
      <c r="R253" s="256" t="s">
        <v>1255</v>
      </c>
      <c r="S253" s="18" t="s">
        <v>1256</v>
      </c>
      <c r="T253" s="42" t="s">
        <v>199</v>
      </c>
      <c r="U253" s="264" t="s">
        <v>1331</v>
      </c>
      <c r="V253" s="256" t="s">
        <v>199</v>
      </c>
      <c r="W253" s="42" t="s">
        <v>199</v>
      </c>
      <c r="X253" s="256" t="s">
        <v>232</v>
      </c>
      <c r="Y253" s="256" t="s">
        <v>621</v>
      </c>
      <c r="Z253" s="256" t="s">
        <v>232</v>
      </c>
      <c r="AA253" s="256" t="s">
        <v>232</v>
      </c>
      <c r="AB253" s="256" t="s">
        <v>237</v>
      </c>
      <c r="AC253" s="18" t="s">
        <v>238</v>
      </c>
      <c r="AD253" s="18" t="s">
        <v>360</v>
      </c>
      <c r="AE253" s="264" t="s">
        <v>1320</v>
      </c>
      <c r="AF253" s="256" t="s">
        <v>1257</v>
      </c>
      <c r="AG253" s="256" t="s">
        <v>241</v>
      </c>
    </row>
    <row r="254" spans="1:33" ht="25" x14ac:dyDescent="0.25">
      <c r="A254" s="230" t="s">
        <v>156</v>
      </c>
      <c r="B254" s="29" t="s">
        <v>157</v>
      </c>
      <c r="C254" s="235" t="s">
        <v>252</v>
      </c>
      <c r="D254" s="127" t="s">
        <v>3782</v>
      </c>
      <c r="E254" s="42" t="s">
        <v>1336</v>
      </c>
      <c r="F254" s="42" t="s">
        <v>1336</v>
      </c>
      <c r="G254" s="42" t="s">
        <v>1337</v>
      </c>
      <c r="H254" s="246" t="s">
        <v>1338</v>
      </c>
      <c r="I254" s="52" t="s">
        <v>186</v>
      </c>
      <c r="J254" s="53">
        <v>24747.51</v>
      </c>
      <c r="K254" s="53">
        <f>J254-(J254*L254)</f>
        <v>24500.034899999999</v>
      </c>
      <c r="L254" s="255">
        <v>0.01</v>
      </c>
      <c r="M254" s="42" t="s">
        <v>199</v>
      </c>
      <c r="N254" s="256" t="s">
        <v>229</v>
      </c>
      <c r="O254" s="256" t="s">
        <v>229</v>
      </c>
      <c r="P254" s="256" t="s">
        <v>229</v>
      </c>
      <c r="Q254" s="256" t="s">
        <v>1330</v>
      </c>
      <c r="R254" s="256" t="s">
        <v>1255</v>
      </c>
      <c r="S254" s="18" t="s">
        <v>1256</v>
      </c>
      <c r="T254" s="42">
        <v>1</v>
      </c>
      <c r="U254" s="264" t="s">
        <v>1209</v>
      </c>
      <c r="V254" s="256">
        <v>14</v>
      </c>
      <c r="W254" s="256" t="s">
        <v>1257</v>
      </c>
      <c r="X254" s="256" t="s">
        <v>232</v>
      </c>
      <c r="Y254" s="256" t="s">
        <v>621</v>
      </c>
      <c r="Z254" s="256" t="s">
        <v>232</v>
      </c>
      <c r="AA254" s="256" t="s">
        <v>232</v>
      </c>
      <c r="AB254" s="256" t="s">
        <v>237</v>
      </c>
      <c r="AC254" s="256" t="s">
        <v>238</v>
      </c>
      <c r="AD254" s="18" t="s">
        <v>360</v>
      </c>
      <c r="AE254" s="264" t="s">
        <v>1320</v>
      </c>
      <c r="AF254" s="256" t="s">
        <v>1257</v>
      </c>
      <c r="AG254" s="256" t="s">
        <v>241</v>
      </c>
    </row>
    <row r="255" spans="1:33" ht="25" x14ac:dyDescent="0.25">
      <c r="A255" s="230" t="s">
        <v>156</v>
      </c>
      <c r="B255" s="29" t="s">
        <v>157</v>
      </c>
      <c r="C255" s="235" t="s">
        <v>252</v>
      </c>
      <c r="D255" s="127" t="s">
        <v>3782</v>
      </c>
      <c r="E255" s="42" t="s">
        <v>1339</v>
      </c>
      <c r="F255" s="42" t="s">
        <v>1339</v>
      </c>
      <c r="G255" s="42" t="s">
        <v>1337</v>
      </c>
      <c r="H255" s="246" t="s">
        <v>1340</v>
      </c>
      <c r="I255" s="52" t="s">
        <v>186</v>
      </c>
      <c r="J255" s="53">
        <v>27330.98</v>
      </c>
      <c r="K255" s="53">
        <f>J255-(J255*L255)</f>
        <v>27057.6702</v>
      </c>
      <c r="L255" s="255">
        <v>0.01</v>
      </c>
      <c r="M255" s="42" t="s">
        <v>199</v>
      </c>
      <c r="N255" s="256" t="s">
        <v>229</v>
      </c>
      <c r="O255" s="256" t="s">
        <v>229</v>
      </c>
      <c r="P255" s="256" t="s">
        <v>229</v>
      </c>
      <c r="Q255" s="256" t="s">
        <v>1330</v>
      </c>
      <c r="R255" s="256" t="s">
        <v>1255</v>
      </c>
      <c r="S255" s="18" t="s">
        <v>1256</v>
      </c>
      <c r="T255" s="42">
        <v>1</v>
      </c>
      <c r="U255" s="264" t="s">
        <v>1209</v>
      </c>
      <c r="V255" s="256">
        <v>14</v>
      </c>
      <c r="W255" s="256" t="s">
        <v>1257</v>
      </c>
      <c r="X255" s="256" t="s">
        <v>232</v>
      </c>
      <c r="Y255" s="256" t="s">
        <v>621</v>
      </c>
      <c r="Z255" s="256" t="s">
        <v>232</v>
      </c>
      <c r="AA255" s="256" t="s">
        <v>232</v>
      </c>
      <c r="AB255" s="256" t="s">
        <v>237</v>
      </c>
      <c r="AC255" s="256" t="s">
        <v>238</v>
      </c>
      <c r="AD255" s="18" t="s">
        <v>360</v>
      </c>
      <c r="AE255" s="264" t="s">
        <v>1320</v>
      </c>
      <c r="AF255" s="256" t="s">
        <v>1257</v>
      </c>
      <c r="AG255" s="256" t="s">
        <v>241</v>
      </c>
    </row>
    <row r="256" spans="1:33" ht="25" x14ac:dyDescent="0.25">
      <c r="A256" s="230" t="s">
        <v>156</v>
      </c>
      <c r="B256" s="29" t="s">
        <v>157</v>
      </c>
      <c r="C256" s="235" t="s">
        <v>252</v>
      </c>
      <c r="D256" s="127" t="s">
        <v>3782</v>
      </c>
      <c r="E256" s="42" t="s">
        <v>1341</v>
      </c>
      <c r="F256" s="42" t="s">
        <v>1341</v>
      </c>
      <c r="G256" s="42" t="s">
        <v>1337</v>
      </c>
      <c r="H256" s="246" t="s">
        <v>1342</v>
      </c>
      <c r="I256" s="52" t="s">
        <v>186</v>
      </c>
      <c r="J256" s="53">
        <v>30872.04</v>
      </c>
      <c r="K256" s="53">
        <f>J256-(J256*L256)</f>
        <v>30563.319600000003</v>
      </c>
      <c r="L256" s="255">
        <v>0.01</v>
      </c>
      <c r="M256" s="42" t="s">
        <v>199</v>
      </c>
      <c r="N256" s="256" t="s">
        <v>229</v>
      </c>
      <c r="O256" s="256" t="s">
        <v>229</v>
      </c>
      <c r="P256" s="256" t="s">
        <v>229</v>
      </c>
      <c r="Q256" s="256" t="s">
        <v>1330</v>
      </c>
      <c r="R256" s="256" t="s">
        <v>1255</v>
      </c>
      <c r="S256" s="18" t="s">
        <v>1256</v>
      </c>
      <c r="T256" s="42">
        <v>1</v>
      </c>
      <c r="U256" s="264" t="s">
        <v>1209</v>
      </c>
      <c r="V256" s="256">
        <v>14</v>
      </c>
      <c r="W256" s="256" t="s">
        <v>1257</v>
      </c>
      <c r="X256" s="256" t="s">
        <v>232</v>
      </c>
      <c r="Y256" s="256" t="s">
        <v>621</v>
      </c>
      <c r="Z256" s="256" t="s">
        <v>232</v>
      </c>
      <c r="AA256" s="256" t="s">
        <v>232</v>
      </c>
      <c r="AB256" s="256" t="s">
        <v>237</v>
      </c>
      <c r="AC256" s="256" t="s">
        <v>238</v>
      </c>
      <c r="AD256" s="18" t="s">
        <v>360</v>
      </c>
      <c r="AE256" s="264" t="s">
        <v>1320</v>
      </c>
      <c r="AF256" s="256" t="s">
        <v>1257</v>
      </c>
      <c r="AG256" s="256" t="s">
        <v>241</v>
      </c>
    </row>
    <row r="257" spans="1:33" ht="25" x14ac:dyDescent="0.25">
      <c r="A257" s="230" t="s">
        <v>156</v>
      </c>
      <c r="B257" s="29" t="s">
        <v>157</v>
      </c>
      <c r="C257" s="235" t="s">
        <v>252</v>
      </c>
      <c r="D257" s="127" t="s">
        <v>3782</v>
      </c>
      <c r="E257" s="42" t="s">
        <v>1343</v>
      </c>
      <c r="F257" s="42" t="s">
        <v>1343</v>
      </c>
      <c r="G257" s="42" t="s">
        <v>1337</v>
      </c>
      <c r="H257" s="246" t="s">
        <v>1344</v>
      </c>
      <c r="I257" s="52" t="s">
        <v>186</v>
      </c>
      <c r="J257" s="53">
        <v>27929.47</v>
      </c>
      <c r="K257" s="53">
        <f>J257-(J257*L257)</f>
        <v>27650.175300000003</v>
      </c>
      <c r="L257" s="255">
        <v>0.01</v>
      </c>
      <c r="M257" s="42" t="s">
        <v>199</v>
      </c>
      <c r="N257" s="256" t="s">
        <v>229</v>
      </c>
      <c r="O257" s="256" t="s">
        <v>229</v>
      </c>
      <c r="P257" s="256" t="s">
        <v>229</v>
      </c>
      <c r="Q257" s="256" t="s">
        <v>1330</v>
      </c>
      <c r="R257" s="256" t="s">
        <v>1255</v>
      </c>
      <c r="S257" s="18" t="s">
        <v>1256</v>
      </c>
      <c r="T257" s="42">
        <v>1</v>
      </c>
      <c r="U257" s="264" t="s">
        <v>1209</v>
      </c>
      <c r="V257" s="256">
        <v>14</v>
      </c>
      <c r="W257" s="256" t="s">
        <v>1257</v>
      </c>
      <c r="X257" s="256" t="s">
        <v>232</v>
      </c>
      <c r="Y257" s="256" t="s">
        <v>621</v>
      </c>
      <c r="Z257" s="256" t="s">
        <v>232</v>
      </c>
      <c r="AA257" s="256" t="s">
        <v>232</v>
      </c>
      <c r="AB257" s="256" t="s">
        <v>237</v>
      </c>
      <c r="AC257" s="256" t="s">
        <v>238</v>
      </c>
      <c r="AD257" s="18" t="s">
        <v>360</v>
      </c>
      <c r="AE257" s="264" t="s">
        <v>1320</v>
      </c>
      <c r="AF257" s="256" t="s">
        <v>1257</v>
      </c>
      <c r="AG257" s="256" t="s">
        <v>241</v>
      </c>
    </row>
    <row r="258" spans="1:33" ht="25" x14ac:dyDescent="0.25">
      <c r="A258" s="230" t="s">
        <v>156</v>
      </c>
      <c r="B258" s="29" t="s">
        <v>157</v>
      </c>
      <c r="C258" s="235" t="s">
        <v>252</v>
      </c>
      <c r="D258" s="127" t="s">
        <v>3782</v>
      </c>
      <c r="E258" s="42" t="s">
        <v>1345</v>
      </c>
      <c r="F258" s="42" t="s">
        <v>1345</v>
      </c>
      <c r="G258" s="42" t="s">
        <v>1337</v>
      </c>
      <c r="H258" s="42" t="s">
        <v>1346</v>
      </c>
      <c r="I258" s="52" t="s">
        <v>186</v>
      </c>
      <c r="J258" s="53">
        <v>29325.94</v>
      </c>
      <c r="K258" s="53">
        <f>J258-(J258*L258)</f>
        <v>29032.6806</v>
      </c>
      <c r="L258" s="255">
        <v>0.01</v>
      </c>
      <c r="M258" s="42" t="s">
        <v>199</v>
      </c>
      <c r="N258" s="256" t="s">
        <v>229</v>
      </c>
      <c r="O258" s="256" t="s">
        <v>229</v>
      </c>
      <c r="P258" s="256" t="s">
        <v>229</v>
      </c>
      <c r="Q258" s="256" t="s">
        <v>1330</v>
      </c>
      <c r="R258" s="256" t="s">
        <v>1255</v>
      </c>
      <c r="S258" s="18" t="s">
        <v>1256</v>
      </c>
      <c r="T258" s="42">
        <v>2</v>
      </c>
      <c r="U258" s="264" t="s">
        <v>1163</v>
      </c>
      <c r="V258" s="256">
        <v>14</v>
      </c>
      <c r="W258" s="42" t="s">
        <v>1257</v>
      </c>
      <c r="X258" s="256" t="s">
        <v>232</v>
      </c>
      <c r="Y258" s="256" t="s">
        <v>621</v>
      </c>
      <c r="Z258" s="256" t="s">
        <v>232</v>
      </c>
      <c r="AA258" s="256" t="s">
        <v>232</v>
      </c>
      <c r="AB258" s="256" t="s">
        <v>237</v>
      </c>
      <c r="AC258" s="256" t="s">
        <v>238</v>
      </c>
      <c r="AD258" s="18" t="s">
        <v>360</v>
      </c>
      <c r="AE258" s="264" t="s">
        <v>1320</v>
      </c>
      <c r="AF258" s="256" t="s">
        <v>1257</v>
      </c>
      <c r="AG258" s="256" t="s">
        <v>241</v>
      </c>
    </row>
    <row r="259" spans="1:33" ht="37.5" x14ac:dyDescent="0.25">
      <c r="A259" s="230" t="s">
        <v>156</v>
      </c>
      <c r="B259" s="29" t="s">
        <v>157</v>
      </c>
      <c r="C259" s="235" t="s">
        <v>252</v>
      </c>
      <c r="D259" s="127" t="s">
        <v>3782</v>
      </c>
      <c r="E259" s="42" t="s">
        <v>1347</v>
      </c>
      <c r="F259" s="42" t="s">
        <v>1347</v>
      </c>
      <c r="G259" s="42" t="s">
        <v>1337</v>
      </c>
      <c r="H259" s="42" t="s">
        <v>1348</v>
      </c>
      <c r="I259" s="52" t="s">
        <v>186</v>
      </c>
      <c r="J259" s="53">
        <v>31016.68</v>
      </c>
      <c r="K259" s="53">
        <f>J259-(J259*L259)</f>
        <v>30706.513200000001</v>
      </c>
      <c r="L259" s="255">
        <v>0.01</v>
      </c>
      <c r="M259" s="42" t="s">
        <v>199</v>
      </c>
      <c r="N259" s="256" t="s">
        <v>229</v>
      </c>
      <c r="O259" s="256" t="s">
        <v>229</v>
      </c>
      <c r="P259" s="256" t="s">
        <v>229</v>
      </c>
      <c r="Q259" s="256" t="s">
        <v>1330</v>
      </c>
      <c r="R259" s="256" t="s">
        <v>1255</v>
      </c>
      <c r="S259" s="18" t="s">
        <v>1256</v>
      </c>
      <c r="T259" s="256">
        <v>2</v>
      </c>
      <c r="U259" s="256" t="s">
        <v>1163</v>
      </c>
      <c r="V259" s="256">
        <v>14</v>
      </c>
      <c r="W259" s="256" t="s">
        <v>1257</v>
      </c>
      <c r="X259" s="256" t="s">
        <v>232</v>
      </c>
      <c r="Y259" s="256" t="s">
        <v>621</v>
      </c>
      <c r="Z259" s="256" t="s">
        <v>232</v>
      </c>
      <c r="AA259" s="256" t="s">
        <v>232</v>
      </c>
      <c r="AB259" s="256" t="s">
        <v>237</v>
      </c>
      <c r="AC259" s="256" t="s">
        <v>238</v>
      </c>
      <c r="AD259" s="18" t="s">
        <v>360</v>
      </c>
      <c r="AE259" s="264" t="s">
        <v>1320</v>
      </c>
      <c r="AF259" s="256" t="s">
        <v>1257</v>
      </c>
      <c r="AG259" s="256" t="s">
        <v>241</v>
      </c>
    </row>
    <row r="260" spans="1:33" ht="37.5" x14ac:dyDescent="0.25">
      <c r="A260" s="230" t="s">
        <v>156</v>
      </c>
      <c r="B260" s="29" t="s">
        <v>157</v>
      </c>
      <c r="C260" s="235" t="s">
        <v>252</v>
      </c>
      <c r="D260" s="127" t="s">
        <v>3782</v>
      </c>
      <c r="E260" s="42" t="s">
        <v>1349</v>
      </c>
      <c r="F260" s="42" t="s">
        <v>1349</v>
      </c>
      <c r="G260" s="42" t="s">
        <v>1337</v>
      </c>
      <c r="H260" s="42" t="s">
        <v>1350</v>
      </c>
      <c r="I260" s="52" t="s">
        <v>186</v>
      </c>
      <c r="J260" s="53">
        <v>31453.3</v>
      </c>
      <c r="K260" s="53">
        <f>J260-(J260*L260)</f>
        <v>31138.767</v>
      </c>
      <c r="L260" s="255">
        <v>0.01</v>
      </c>
      <c r="M260" s="42" t="s">
        <v>199</v>
      </c>
      <c r="N260" s="256" t="s">
        <v>229</v>
      </c>
      <c r="O260" s="256" t="s">
        <v>229</v>
      </c>
      <c r="P260" s="256" t="s">
        <v>229</v>
      </c>
      <c r="Q260" s="256" t="s">
        <v>1330</v>
      </c>
      <c r="R260" s="256" t="s">
        <v>1255</v>
      </c>
      <c r="S260" s="18" t="s">
        <v>1256</v>
      </c>
      <c r="T260" s="256">
        <v>2</v>
      </c>
      <c r="U260" s="256" t="s">
        <v>1163</v>
      </c>
      <c r="V260" s="256">
        <v>14</v>
      </c>
      <c r="W260" s="256" t="s">
        <v>1257</v>
      </c>
      <c r="X260" s="256" t="s">
        <v>232</v>
      </c>
      <c r="Y260" s="256" t="s">
        <v>621</v>
      </c>
      <c r="Z260" s="256" t="s">
        <v>232</v>
      </c>
      <c r="AA260" s="256" t="s">
        <v>232</v>
      </c>
      <c r="AB260" s="256" t="s">
        <v>237</v>
      </c>
      <c r="AC260" s="256" t="s">
        <v>238</v>
      </c>
      <c r="AD260" s="18" t="s">
        <v>360</v>
      </c>
      <c r="AE260" s="264" t="s">
        <v>1320</v>
      </c>
      <c r="AF260" s="256" t="s">
        <v>1257</v>
      </c>
      <c r="AG260" s="256" t="s">
        <v>241</v>
      </c>
    </row>
    <row r="261" spans="1:33" ht="25" x14ac:dyDescent="0.25">
      <c r="A261" s="230" t="s">
        <v>156</v>
      </c>
      <c r="B261" s="29" t="s">
        <v>157</v>
      </c>
      <c r="C261" s="235" t="s">
        <v>252</v>
      </c>
      <c r="D261" s="127" t="s">
        <v>3782</v>
      </c>
      <c r="E261" s="42" t="s">
        <v>1351</v>
      </c>
      <c r="F261" s="42" t="s">
        <v>1351</v>
      </c>
      <c r="G261" s="42" t="s">
        <v>1337</v>
      </c>
      <c r="H261" s="42" t="s">
        <v>1352</v>
      </c>
      <c r="I261" s="52" t="s">
        <v>186</v>
      </c>
      <c r="J261" s="53">
        <v>28886.65</v>
      </c>
      <c r="K261" s="53">
        <f>J261-(J261*L261)</f>
        <v>28597.783500000001</v>
      </c>
      <c r="L261" s="255">
        <v>0.01</v>
      </c>
      <c r="M261" s="42" t="s">
        <v>199</v>
      </c>
      <c r="N261" s="256" t="s">
        <v>229</v>
      </c>
      <c r="O261" s="256" t="s">
        <v>229</v>
      </c>
      <c r="P261" s="256" t="s">
        <v>229</v>
      </c>
      <c r="Q261" s="256" t="s">
        <v>1330</v>
      </c>
      <c r="R261" s="256" t="s">
        <v>1255</v>
      </c>
      <c r="S261" s="18" t="s">
        <v>1256</v>
      </c>
      <c r="T261" s="256">
        <v>2</v>
      </c>
      <c r="U261" s="256" t="s">
        <v>1163</v>
      </c>
      <c r="V261" s="256">
        <v>14</v>
      </c>
      <c r="W261" s="256" t="s">
        <v>1257</v>
      </c>
      <c r="X261" s="256" t="s">
        <v>232</v>
      </c>
      <c r="Y261" s="256" t="s">
        <v>621</v>
      </c>
      <c r="Z261" s="256" t="s">
        <v>232</v>
      </c>
      <c r="AA261" s="256" t="s">
        <v>232</v>
      </c>
      <c r="AB261" s="256" t="s">
        <v>237</v>
      </c>
      <c r="AC261" s="256" t="s">
        <v>238</v>
      </c>
      <c r="AD261" s="18" t="s">
        <v>360</v>
      </c>
      <c r="AE261" s="264" t="s">
        <v>1320</v>
      </c>
      <c r="AF261" s="256" t="s">
        <v>1257</v>
      </c>
      <c r="AG261" s="256" t="s">
        <v>241</v>
      </c>
    </row>
    <row r="262" spans="1:33" ht="25" x14ac:dyDescent="0.25">
      <c r="A262" s="230" t="s">
        <v>156</v>
      </c>
      <c r="B262" s="29" t="s">
        <v>157</v>
      </c>
      <c r="C262" s="235" t="s">
        <v>252</v>
      </c>
      <c r="D262" s="127" t="s">
        <v>3782</v>
      </c>
      <c r="E262" s="42" t="s">
        <v>1353</v>
      </c>
      <c r="F262" s="42" t="s">
        <v>1353</v>
      </c>
      <c r="G262" s="42" t="s">
        <v>1328</v>
      </c>
      <c r="H262" s="246" t="s">
        <v>1354</v>
      </c>
      <c r="I262" s="52" t="s">
        <v>186</v>
      </c>
      <c r="J262" s="53">
        <v>13259.45</v>
      </c>
      <c r="K262" s="53">
        <f>J262-(J262*L262)</f>
        <v>13126.855500000001</v>
      </c>
      <c r="L262" s="255">
        <v>0.01</v>
      </c>
      <c r="M262" s="42" t="s">
        <v>199</v>
      </c>
      <c r="N262" s="256" t="s">
        <v>229</v>
      </c>
      <c r="O262" s="256" t="s">
        <v>229</v>
      </c>
      <c r="P262" s="256" t="s">
        <v>229</v>
      </c>
      <c r="Q262" s="256" t="s">
        <v>1330</v>
      </c>
      <c r="R262" s="256" t="s">
        <v>1255</v>
      </c>
      <c r="S262" s="18" t="s">
        <v>1256</v>
      </c>
      <c r="T262" s="42" t="s">
        <v>199</v>
      </c>
      <c r="U262" s="264" t="s">
        <v>1331</v>
      </c>
      <c r="V262" s="256" t="s">
        <v>199</v>
      </c>
      <c r="W262" s="256" t="s">
        <v>199</v>
      </c>
      <c r="X262" s="256" t="s">
        <v>232</v>
      </c>
      <c r="Y262" s="256" t="s">
        <v>621</v>
      </c>
      <c r="Z262" s="256" t="s">
        <v>232</v>
      </c>
      <c r="AA262" s="256" t="s">
        <v>232</v>
      </c>
      <c r="AB262" s="256" t="s">
        <v>237</v>
      </c>
      <c r="AC262" s="256" t="s">
        <v>238</v>
      </c>
      <c r="AD262" s="18" t="s">
        <v>360</v>
      </c>
      <c r="AE262" s="264" t="s">
        <v>1320</v>
      </c>
      <c r="AF262" s="256" t="s">
        <v>1257</v>
      </c>
      <c r="AG262" s="256" t="s">
        <v>241</v>
      </c>
    </row>
    <row r="263" spans="1:33" ht="25" x14ac:dyDescent="0.25">
      <c r="A263" s="230" t="s">
        <v>156</v>
      </c>
      <c r="B263" s="29" t="s">
        <v>157</v>
      </c>
      <c r="C263" s="235" t="s">
        <v>1355</v>
      </c>
      <c r="D263" s="127" t="s">
        <v>3782</v>
      </c>
      <c r="E263" s="21" t="s">
        <v>1356</v>
      </c>
      <c r="F263" s="21" t="s">
        <v>199</v>
      </c>
      <c r="G263" s="21" t="s">
        <v>1357</v>
      </c>
      <c r="H263" s="241" t="s">
        <v>1358</v>
      </c>
      <c r="I263" s="21" t="s">
        <v>186</v>
      </c>
      <c r="J263" s="40">
        <v>32654.16</v>
      </c>
      <c r="K263" s="40">
        <v>32001.08</v>
      </c>
      <c r="L263" s="255">
        <v>0.02</v>
      </c>
      <c r="M263" s="21" t="s">
        <v>199</v>
      </c>
      <c r="N263" s="256" t="s">
        <v>229</v>
      </c>
      <c r="O263" s="256" t="s">
        <v>229</v>
      </c>
      <c r="P263" s="256" t="s">
        <v>229</v>
      </c>
      <c r="Q263" s="256">
        <v>50</v>
      </c>
      <c r="R263" s="256" t="s">
        <v>1359</v>
      </c>
      <c r="S263" s="18" t="s">
        <v>1256</v>
      </c>
      <c r="T263" s="42">
        <v>2</v>
      </c>
      <c r="U263" s="264" t="s">
        <v>1163</v>
      </c>
      <c r="V263" s="256">
        <v>14</v>
      </c>
      <c r="W263" s="256" t="s">
        <v>1257</v>
      </c>
      <c r="X263" s="256" t="s">
        <v>232</v>
      </c>
      <c r="Y263" s="256" t="s">
        <v>1360</v>
      </c>
      <c r="Z263" s="256" t="s">
        <v>232</v>
      </c>
      <c r="AA263" s="256" t="s">
        <v>232</v>
      </c>
      <c r="AB263" s="256" t="s">
        <v>237</v>
      </c>
      <c r="AC263" s="256" t="s">
        <v>238</v>
      </c>
      <c r="AD263" s="18" t="s">
        <v>360</v>
      </c>
      <c r="AE263" s="264" t="s">
        <v>1361</v>
      </c>
      <c r="AF263" s="256" t="s">
        <v>1257</v>
      </c>
      <c r="AG263" s="256" t="s">
        <v>241</v>
      </c>
    </row>
    <row r="264" spans="1:33" ht="25" x14ac:dyDescent="0.35">
      <c r="A264" s="230" t="s">
        <v>156</v>
      </c>
      <c r="B264" s="29" t="s">
        <v>157</v>
      </c>
      <c r="C264" s="235" t="s">
        <v>252</v>
      </c>
      <c r="D264" s="127" t="s">
        <v>3782</v>
      </c>
      <c r="E264" s="57" t="s">
        <v>334</v>
      </c>
      <c r="F264" s="57" t="s">
        <v>334</v>
      </c>
      <c r="G264" s="21" t="s">
        <v>1639</v>
      </c>
      <c r="H264" s="21" t="s">
        <v>1639</v>
      </c>
      <c r="I264" s="52" t="s">
        <v>186</v>
      </c>
      <c r="J264" s="37">
        <v>47153.65</v>
      </c>
      <c r="K264" s="53">
        <f>J264-(J264*L264)</f>
        <v>46682.113499999999</v>
      </c>
      <c r="L264" s="255">
        <v>0.01</v>
      </c>
      <c r="M264" s="42" t="s">
        <v>199</v>
      </c>
      <c r="N264" s="256" t="s">
        <v>229</v>
      </c>
      <c r="O264" s="256" t="s">
        <v>229</v>
      </c>
      <c r="P264" s="256" t="s">
        <v>229</v>
      </c>
      <c r="Q264" s="256">
        <v>62.5</v>
      </c>
      <c r="R264" s="256" t="s">
        <v>1359</v>
      </c>
      <c r="S264" s="18" t="s">
        <v>1256</v>
      </c>
      <c r="T264" s="42">
        <v>1</v>
      </c>
      <c r="U264" s="264" t="s">
        <v>1640</v>
      </c>
      <c r="V264" s="256">
        <v>14</v>
      </c>
      <c r="W264" s="256" t="s">
        <v>1257</v>
      </c>
      <c r="X264" s="256" t="s">
        <v>232</v>
      </c>
      <c r="Y264" s="256" t="s">
        <v>621</v>
      </c>
      <c r="Z264" s="256" t="s">
        <v>232</v>
      </c>
      <c r="AA264" s="256" t="s">
        <v>232</v>
      </c>
      <c r="AB264" s="256" t="s">
        <v>237</v>
      </c>
      <c r="AC264" s="256" t="s">
        <v>238</v>
      </c>
      <c r="AD264" s="18" t="s">
        <v>360</v>
      </c>
      <c r="AE264" s="264" t="s">
        <v>1320</v>
      </c>
      <c r="AF264" s="256" t="s">
        <v>1257</v>
      </c>
      <c r="AG264" s="256" t="s">
        <v>241</v>
      </c>
    </row>
    <row r="265" spans="1:33" ht="25" x14ac:dyDescent="0.35">
      <c r="A265" s="230" t="s">
        <v>156</v>
      </c>
      <c r="B265" s="29" t="s">
        <v>157</v>
      </c>
      <c r="C265" s="235" t="s">
        <v>252</v>
      </c>
      <c r="D265" s="127" t="s">
        <v>3782</v>
      </c>
      <c r="E265" s="57" t="s">
        <v>338</v>
      </c>
      <c r="F265" s="57" t="s">
        <v>338</v>
      </c>
      <c r="G265" s="21" t="s">
        <v>1641</v>
      </c>
      <c r="H265" s="241" t="s">
        <v>1641</v>
      </c>
      <c r="I265" s="52" t="s">
        <v>186</v>
      </c>
      <c r="J265" s="37">
        <v>47153.65</v>
      </c>
      <c r="K265" s="53">
        <f>J265-(J265*L265)</f>
        <v>46682.113499999999</v>
      </c>
      <c r="L265" s="255">
        <v>0.01</v>
      </c>
      <c r="M265" s="42" t="s">
        <v>199</v>
      </c>
      <c r="N265" s="256" t="s">
        <v>229</v>
      </c>
      <c r="O265" s="256" t="s">
        <v>229</v>
      </c>
      <c r="P265" s="256" t="s">
        <v>229</v>
      </c>
      <c r="Q265" s="256">
        <v>62.5</v>
      </c>
      <c r="R265" s="256" t="s">
        <v>1359</v>
      </c>
      <c r="S265" s="18" t="s">
        <v>1256</v>
      </c>
      <c r="T265" s="42">
        <v>2</v>
      </c>
      <c r="U265" s="264" t="s">
        <v>1163</v>
      </c>
      <c r="V265" s="256">
        <v>14</v>
      </c>
      <c r="W265" s="256" t="s">
        <v>1257</v>
      </c>
      <c r="X265" s="256" t="s">
        <v>232</v>
      </c>
      <c r="Y265" s="256" t="s">
        <v>621</v>
      </c>
      <c r="Z265" s="256" t="s">
        <v>232</v>
      </c>
      <c r="AA265" s="256" t="s">
        <v>232</v>
      </c>
      <c r="AB265" s="256" t="s">
        <v>237</v>
      </c>
      <c r="AC265" s="256" t="s">
        <v>238</v>
      </c>
      <c r="AD265" s="18" t="s">
        <v>360</v>
      </c>
      <c r="AE265" s="264" t="s">
        <v>1320</v>
      </c>
      <c r="AF265" s="256" t="s">
        <v>1257</v>
      </c>
      <c r="AG265" s="256" t="s">
        <v>241</v>
      </c>
    </row>
    <row r="266" spans="1:33" ht="25" x14ac:dyDescent="0.35">
      <c r="A266" s="230" t="s">
        <v>156</v>
      </c>
      <c r="B266" s="29" t="s">
        <v>157</v>
      </c>
      <c r="C266" s="235" t="s">
        <v>252</v>
      </c>
      <c r="D266" s="127" t="s">
        <v>3782</v>
      </c>
      <c r="E266" s="57" t="s">
        <v>340</v>
      </c>
      <c r="F266" s="57" t="s">
        <v>340</v>
      </c>
      <c r="G266" s="21" t="s">
        <v>1642</v>
      </c>
      <c r="H266" s="241" t="s">
        <v>1642</v>
      </c>
      <c r="I266" s="52" t="s">
        <v>186</v>
      </c>
      <c r="J266" s="37">
        <v>47607.05</v>
      </c>
      <c r="K266" s="53">
        <f>J266-(J266*L266)</f>
        <v>47130.979500000001</v>
      </c>
      <c r="L266" s="255">
        <v>0.01</v>
      </c>
      <c r="M266" s="42" t="s">
        <v>199</v>
      </c>
      <c r="N266" s="256" t="s">
        <v>229</v>
      </c>
      <c r="O266" s="256" t="s">
        <v>229</v>
      </c>
      <c r="P266" s="256" t="s">
        <v>229</v>
      </c>
      <c r="Q266" s="256">
        <v>80</v>
      </c>
      <c r="R266" s="256" t="s">
        <v>1359</v>
      </c>
      <c r="S266" s="18" t="s">
        <v>1256</v>
      </c>
      <c r="T266" s="42">
        <v>1</v>
      </c>
      <c r="U266" s="264" t="s">
        <v>1640</v>
      </c>
      <c r="V266" s="256">
        <v>14</v>
      </c>
      <c r="W266" s="256" t="s">
        <v>1257</v>
      </c>
      <c r="X266" s="256" t="s">
        <v>232</v>
      </c>
      <c r="Y266" s="256" t="s">
        <v>621</v>
      </c>
      <c r="Z266" s="256" t="s">
        <v>232</v>
      </c>
      <c r="AA266" s="256" t="s">
        <v>232</v>
      </c>
      <c r="AB266" s="256" t="s">
        <v>237</v>
      </c>
      <c r="AC266" s="256" t="s">
        <v>238</v>
      </c>
      <c r="AD266" s="18" t="s">
        <v>360</v>
      </c>
      <c r="AE266" s="264" t="s">
        <v>1320</v>
      </c>
      <c r="AF266" s="256" t="s">
        <v>1257</v>
      </c>
      <c r="AG266" s="256" t="s">
        <v>241</v>
      </c>
    </row>
    <row r="267" spans="1:33" ht="25" x14ac:dyDescent="0.35">
      <c r="A267" s="230" t="s">
        <v>156</v>
      </c>
      <c r="B267" s="29" t="s">
        <v>157</v>
      </c>
      <c r="C267" s="235" t="s">
        <v>252</v>
      </c>
      <c r="D267" s="127" t="s">
        <v>3782</v>
      </c>
      <c r="E267" s="57" t="s">
        <v>354</v>
      </c>
      <c r="F267" s="57" t="s">
        <v>354</v>
      </c>
      <c r="G267" s="21" t="s">
        <v>1643</v>
      </c>
      <c r="H267" s="21" t="s">
        <v>1643</v>
      </c>
      <c r="I267" s="52" t="s">
        <v>186</v>
      </c>
      <c r="J267" s="37">
        <v>50100.76</v>
      </c>
      <c r="K267" s="53">
        <f>J267-(J267*L267)</f>
        <v>49599.752400000005</v>
      </c>
      <c r="L267" s="255">
        <v>0.01</v>
      </c>
      <c r="M267" s="42" t="s">
        <v>199</v>
      </c>
      <c r="N267" s="256" t="s">
        <v>229</v>
      </c>
      <c r="O267" s="256" t="s">
        <v>229</v>
      </c>
      <c r="P267" s="256" t="s">
        <v>229</v>
      </c>
      <c r="Q267" s="256">
        <v>80</v>
      </c>
      <c r="R267" s="256" t="s">
        <v>1359</v>
      </c>
      <c r="S267" s="18" t="s">
        <v>1256</v>
      </c>
      <c r="T267" s="42">
        <v>2</v>
      </c>
      <c r="U267" s="264" t="s">
        <v>1163</v>
      </c>
      <c r="V267" s="256">
        <v>14</v>
      </c>
      <c r="W267" s="256" t="s">
        <v>1257</v>
      </c>
      <c r="X267" s="256" t="s">
        <v>232</v>
      </c>
      <c r="Y267" s="256" t="s">
        <v>621</v>
      </c>
      <c r="Z267" s="256" t="s">
        <v>232</v>
      </c>
      <c r="AA267" s="256" t="s">
        <v>232</v>
      </c>
      <c r="AB267" s="256" t="s">
        <v>237</v>
      </c>
      <c r="AC267" s="256" t="s">
        <v>238</v>
      </c>
      <c r="AD267" s="18" t="s">
        <v>360</v>
      </c>
      <c r="AE267" s="264" t="s">
        <v>1320</v>
      </c>
      <c r="AF267" s="256" t="s">
        <v>1257</v>
      </c>
      <c r="AG267" s="256" t="s">
        <v>241</v>
      </c>
    </row>
    <row r="268" spans="1:33" ht="25" x14ac:dyDescent="0.35">
      <c r="A268" s="230" t="s">
        <v>156</v>
      </c>
      <c r="B268" s="29" t="s">
        <v>157</v>
      </c>
      <c r="C268" s="235" t="s">
        <v>252</v>
      </c>
      <c r="D268" s="127" t="s">
        <v>3782</v>
      </c>
      <c r="E268" s="57" t="s">
        <v>356</v>
      </c>
      <c r="F268" s="57" t="s">
        <v>356</v>
      </c>
      <c r="G268" s="21" t="s">
        <v>1644</v>
      </c>
      <c r="H268" s="241" t="s">
        <v>1644</v>
      </c>
      <c r="I268" s="52" t="s">
        <v>186</v>
      </c>
      <c r="J268" s="37">
        <v>50100.76</v>
      </c>
      <c r="K268" s="53">
        <f>J268-(J268*L268)</f>
        <v>49599.752400000005</v>
      </c>
      <c r="L268" s="255">
        <v>0.01</v>
      </c>
      <c r="M268" s="42" t="s">
        <v>199</v>
      </c>
      <c r="N268" s="256" t="s">
        <v>229</v>
      </c>
      <c r="O268" s="256" t="s">
        <v>229</v>
      </c>
      <c r="P268" s="256" t="s">
        <v>229</v>
      </c>
      <c r="Q268" s="256">
        <v>80</v>
      </c>
      <c r="R268" s="256" t="s">
        <v>1359</v>
      </c>
      <c r="S268" s="18" t="s">
        <v>1256</v>
      </c>
      <c r="T268" s="42">
        <v>2</v>
      </c>
      <c r="U268" s="264" t="s">
        <v>1645</v>
      </c>
      <c r="V268" s="256">
        <v>14</v>
      </c>
      <c r="W268" s="256" t="s">
        <v>1257</v>
      </c>
      <c r="X268" s="256" t="s">
        <v>232</v>
      </c>
      <c r="Y268" s="256" t="s">
        <v>621</v>
      </c>
      <c r="Z268" s="256" t="s">
        <v>232</v>
      </c>
      <c r="AA268" s="256" t="s">
        <v>232</v>
      </c>
      <c r="AB268" s="256" t="s">
        <v>237</v>
      </c>
      <c r="AC268" s="256" t="s">
        <v>238</v>
      </c>
      <c r="AD268" s="18" t="s">
        <v>360</v>
      </c>
      <c r="AE268" s="264" t="s">
        <v>1320</v>
      </c>
      <c r="AF268" s="256" t="s">
        <v>1257</v>
      </c>
      <c r="AG268" s="256" t="s">
        <v>241</v>
      </c>
    </row>
  </sheetData>
  <autoFilter ref="A1:AG148" xr:uid="{00000000-0009-0000-0000-000004000000}">
    <sortState xmlns:xlrd2="http://schemas.microsoft.com/office/spreadsheetml/2017/richdata2" ref="A2:AG268">
      <sortCondition ref="B1:B148"/>
    </sortState>
  </autoFilter>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J3"/>
  <sheetViews>
    <sheetView workbookViewId="0">
      <pane ySplit="1" topLeftCell="A2" activePane="bottomLeft" state="frozen"/>
      <selection pane="bottomLeft" activeCell="D11" sqref="D11"/>
    </sheetView>
  </sheetViews>
  <sheetFormatPr defaultColWidth="12.54296875" defaultRowHeight="15" customHeight="1" x14ac:dyDescent="0.25"/>
  <cols>
    <col min="1" max="36" width="38.1796875" customWidth="1"/>
  </cols>
  <sheetData>
    <row r="1" spans="1:36" ht="12" customHeight="1" x14ac:dyDescent="0.3">
      <c r="A1" s="58" t="s">
        <v>28</v>
      </c>
      <c r="B1" s="58" t="s">
        <v>29</v>
      </c>
      <c r="C1" s="58" t="s">
        <v>174</v>
      </c>
      <c r="D1" s="32" t="s">
        <v>175</v>
      </c>
      <c r="E1" s="58" t="s">
        <v>176</v>
      </c>
      <c r="F1" s="58" t="s">
        <v>177</v>
      </c>
      <c r="G1" s="58" t="s">
        <v>178</v>
      </c>
      <c r="H1" s="38" t="s">
        <v>179</v>
      </c>
      <c r="I1" s="58" t="s">
        <v>180</v>
      </c>
      <c r="J1" s="59" t="s">
        <v>181</v>
      </c>
      <c r="K1" s="59" t="s">
        <v>182</v>
      </c>
      <c r="L1" s="58" t="s">
        <v>183</v>
      </c>
      <c r="M1" s="58" t="s">
        <v>184</v>
      </c>
      <c r="N1" s="60" t="s">
        <v>1646</v>
      </c>
      <c r="O1" s="61" t="s">
        <v>207</v>
      </c>
      <c r="P1" s="61" t="s">
        <v>208</v>
      </c>
      <c r="Q1" s="61" t="s">
        <v>209</v>
      </c>
      <c r="R1" s="61" t="s">
        <v>210</v>
      </c>
      <c r="S1" s="61" t="s">
        <v>1647</v>
      </c>
      <c r="T1" s="61" t="s">
        <v>1648</v>
      </c>
      <c r="U1" s="61" t="s">
        <v>212</v>
      </c>
      <c r="V1" s="61" t="s">
        <v>1649</v>
      </c>
      <c r="W1" s="61" t="s">
        <v>214</v>
      </c>
      <c r="X1" s="61" t="s">
        <v>215</v>
      </c>
      <c r="Y1" s="61" t="s">
        <v>216</v>
      </c>
      <c r="Z1" s="61" t="s">
        <v>217</v>
      </c>
      <c r="AA1" s="61" t="s">
        <v>218</v>
      </c>
      <c r="AB1" s="61" t="s">
        <v>219</v>
      </c>
      <c r="AC1" s="61" t="s">
        <v>220</v>
      </c>
      <c r="AD1" s="61" t="s">
        <v>1650</v>
      </c>
      <c r="AE1" s="61" t="s">
        <v>1651</v>
      </c>
      <c r="AF1" s="61" t="s">
        <v>223</v>
      </c>
      <c r="AG1" s="62" t="s">
        <v>1652</v>
      </c>
      <c r="AH1" s="38" t="s">
        <v>1653</v>
      </c>
      <c r="AI1" s="63" t="s">
        <v>1654</v>
      </c>
      <c r="AJ1" s="63" t="s">
        <v>1655</v>
      </c>
    </row>
    <row r="2" spans="1:36" ht="22.5" customHeight="1" x14ac:dyDescent="0.25">
      <c r="A2" s="51" t="s">
        <v>63</v>
      </c>
      <c r="B2" s="51" t="s">
        <v>197</v>
      </c>
      <c r="C2" s="51" t="s">
        <v>197</v>
      </c>
      <c r="D2" s="28" t="s">
        <v>185</v>
      </c>
      <c r="E2" s="21" t="s">
        <v>765</v>
      </c>
      <c r="F2" s="42" t="s">
        <v>199</v>
      </c>
      <c r="G2" s="42" t="s">
        <v>766</v>
      </c>
      <c r="H2" s="21" t="s">
        <v>767</v>
      </c>
      <c r="I2" s="52" t="s">
        <v>186</v>
      </c>
      <c r="J2" s="53">
        <f>(64300+(6109))*0.98</f>
        <v>69000.819999999992</v>
      </c>
      <c r="K2" s="53">
        <f>((64300+(6109))*0.98)*0.9975</f>
        <v>68828.317949999997</v>
      </c>
      <c r="L2" s="43">
        <v>2.5000000000000001E-3</v>
      </c>
      <c r="M2" s="42" t="s">
        <v>202</v>
      </c>
      <c r="N2" s="51" t="s">
        <v>755</v>
      </c>
      <c r="O2" s="51" t="s">
        <v>756</v>
      </c>
      <c r="P2" s="51" t="s">
        <v>229</v>
      </c>
      <c r="Q2" s="28" t="s">
        <v>757</v>
      </c>
      <c r="R2" s="28" t="s">
        <v>758</v>
      </c>
      <c r="S2" s="28" t="s">
        <v>759</v>
      </c>
      <c r="T2" s="55">
        <v>1</v>
      </c>
      <c r="U2" s="55" t="s">
        <v>760</v>
      </c>
      <c r="V2" s="28" t="s">
        <v>768</v>
      </c>
      <c r="W2" s="35" t="s">
        <v>769</v>
      </c>
      <c r="X2" s="35" t="s">
        <v>232</v>
      </c>
      <c r="Y2" s="51" t="s">
        <v>235</v>
      </c>
      <c r="Z2" s="35" t="s">
        <v>232</v>
      </c>
      <c r="AA2" s="51" t="s">
        <v>232</v>
      </c>
      <c r="AB2" s="51" t="s">
        <v>237</v>
      </c>
      <c r="AC2" s="28" t="s">
        <v>761</v>
      </c>
      <c r="AD2" s="21" t="s">
        <v>762</v>
      </c>
      <c r="AE2" s="42" t="s">
        <v>763</v>
      </c>
      <c r="AF2" s="54" t="s">
        <v>297</v>
      </c>
      <c r="AG2" s="54" t="s">
        <v>241</v>
      </c>
      <c r="AH2" s="55" t="s">
        <v>1656</v>
      </c>
      <c r="AI2" s="55" t="s">
        <v>1657</v>
      </c>
      <c r="AJ2" s="4"/>
    </row>
    <row r="3" spans="1:36" ht="36" customHeight="1" x14ac:dyDescent="0.25">
      <c r="A3" s="51" t="s">
        <v>63</v>
      </c>
      <c r="B3" s="51" t="s">
        <v>197</v>
      </c>
      <c r="C3" s="51" t="s">
        <v>197</v>
      </c>
      <c r="D3" s="28" t="s">
        <v>185</v>
      </c>
      <c r="E3" s="42" t="s">
        <v>770</v>
      </c>
      <c r="F3" s="42" t="s">
        <v>199</v>
      </c>
      <c r="G3" s="42" t="s">
        <v>771</v>
      </c>
      <c r="H3" s="42" t="s">
        <v>772</v>
      </c>
      <c r="I3" s="52" t="s">
        <v>186</v>
      </c>
      <c r="J3" s="53">
        <f>(64300+(8835))*0.98</f>
        <v>71672.3</v>
      </c>
      <c r="K3" s="53">
        <f>((64300+(8835))*0.98)*0.9975</f>
        <v>71493.119250000003</v>
      </c>
      <c r="L3" s="43">
        <v>2.5000000000000001E-3</v>
      </c>
      <c r="M3" s="42" t="s">
        <v>202</v>
      </c>
      <c r="N3" s="51" t="s">
        <v>755</v>
      </c>
      <c r="O3" s="51" t="s">
        <v>756</v>
      </c>
      <c r="P3" s="51" t="s">
        <v>229</v>
      </c>
      <c r="Q3" s="28" t="s">
        <v>764</v>
      </c>
      <c r="R3" s="28" t="s">
        <v>758</v>
      </c>
      <c r="S3" s="28" t="s">
        <v>759</v>
      </c>
      <c r="T3" s="55">
        <v>2</v>
      </c>
      <c r="U3" s="55" t="s">
        <v>760</v>
      </c>
      <c r="V3" s="28" t="s">
        <v>768</v>
      </c>
      <c r="W3" s="35" t="s">
        <v>769</v>
      </c>
      <c r="X3" s="35" t="s">
        <v>232</v>
      </c>
      <c r="Y3" s="51" t="s">
        <v>235</v>
      </c>
      <c r="Z3" s="35" t="s">
        <v>232</v>
      </c>
      <c r="AA3" s="51" t="s">
        <v>232</v>
      </c>
      <c r="AB3" s="51" t="s">
        <v>237</v>
      </c>
      <c r="AC3" s="28" t="s">
        <v>761</v>
      </c>
      <c r="AD3" s="21" t="s">
        <v>762</v>
      </c>
      <c r="AE3" s="42" t="s">
        <v>763</v>
      </c>
      <c r="AF3" s="54" t="s">
        <v>297</v>
      </c>
      <c r="AG3" s="54" t="s">
        <v>241</v>
      </c>
      <c r="AH3" s="55" t="s">
        <v>1656</v>
      </c>
      <c r="AI3" s="55" t="s">
        <v>1657</v>
      </c>
      <c r="AJ3" s="4"/>
    </row>
  </sheetData>
  <autoFilter ref="A1:AJ3" xr:uid="{00000000-0009-0000-0000-000005000000}"/>
  <dataValidations count="3">
    <dataValidation type="list" allowBlank="1" sqref="AG2:AG3" xr:uid="{00000000-0002-0000-0500-000000000000}">
      <formula1>"No,Yes - both,Just WEX,Just Voyager,No but roaming agreement with ChargePoint,No but working on it"</formula1>
    </dataValidation>
    <dataValidation type="list" allowBlank="1" showErrorMessage="1" sqref="I2:I3" xr:uid="{00000000-0002-0000-0500-000001000000}">
      <formula1>#REF!</formula1>
    </dataValidation>
    <dataValidation type="list" allowBlank="1" sqref="V2:V3" xr:uid="{00000000-0002-0000-0500-000002000000}">
      <formula1>"SAE J1772,CCS,Tesla,CHAdeMO,CCS &amp; CHAdeMO combo,Any,Other (please list)"</formula1>
    </dataValidation>
  </dataValidation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6"/>
  <sheetViews>
    <sheetView workbookViewId="0">
      <pane ySplit="1" topLeftCell="A2" activePane="bottomLeft" state="frozen"/>
      <selection pane="bottomLeft" activeCell="B12" sqref="B12"/>
    </sheetView>
  </sheetViews>
  <sheetFormatPr defaultColWidth="12.54296875" defaultRowHeight="15" customHeight="1" x14ac:dyDescent="0.25"/>
  <cols>
    <col min="1" max="1" width="16.453125" customWidth="1"/>
    <col min="2" max="2" width="37.453125" customWidth="1"/>
    <col min="3" max="4" width="26.7265625" customWidth="1"/>
    <col min="5" max="5" width="18.453125" customWidth="1"/>
    <col min="6" max="6" width="34.453125" customWidth="1"/>
    <col min="7" max="7" width="60.453125" customWidth="1"/>
    <col min="8" max="8" width="137.453125" customWidth="1"/>
    <col min="9" max="9" width="18.81640625" customWidth="1"/>
    <col min="10" max="10" width="30.26953125" customWidth="1"/>
    <col min="11" max="11" width="21.453125" customWidth="1"/>
    <col min="12" max="12" width="24.453125" customWidth="1"/>
    <col min="13" max="13" width="60.453125" customWidth="1"/>
    <col min="14" max="27" width="12.453125" customWidth="1"/>
  </cols>
  <sheetData>
    <row r="1" spans="1:13" ht="15.75" customHeight="1" x14ac:dyDescent="0.25">
      <c r="A1" s="33" t="s">
        <v>28</v>
      </c>
      <c r="B1" s="33" t="s">
        <v>29</v>
      </c>
      <c r="C1" s="33" t="s">
        <v>174</v>
      </c>
      <c r="D1" s="32" t="s">
        <v>175</v>
      </c>
      <c r="E1" s="33" t="s">
        <v>176</v>
      </c>
      <c r="F1" s="33" t="s">
        <v>177</v>
      </c>
      <c r="G1" s="33" t="s">
        <v>178</v>
      </c>
      <c r="H1" s="32" t="s">
        <v>179</v>
      </c>
      <c r="I1" s="33" t="s">
        <v>180</v>
      </c>
      <c r="J1" s="32" t="s">
        <v>181</v>
      </c>
      <c r="K1" s="33" t="s">
        <v>182</v>
      </c>
      <c r="L1" s="33" t="s">
        <v>183</v>
      </c>
      <c r="M1" s="33" t="s">
        <v>184</v>
      </c>
    </row>
    <row r="2" spans="1:13" ht="15" customHeight="1" x14ac:dyDescent="0.25">
      <c r="A2" s="51" t="s">
        <v>63</v>
      </c>
      <c r="B2" s="51" t="s">
        <v>197</v>
      </c>
      <c r="C2" s="51" t="s">
        <v>197</v>
      </c>
      <c r="D2" s="28" t="s">
        <v>185</v>
      </c>
      <c r="E2" s="21" t="s">
        <v>765</v>
      </c>
      <c r="F2" s="42" t="s">
        <v>199</v>
      </c>
      <c r="G2" s="42" t="s">
        <v>766</v>
      </c>
      <c r="H2" s="21" t="s">
        <v>767</v>
      </c>
      <c r="I2" s="52" t="s">
        <v>186</v>
      </c>
      <c r="J2" s="53">
        <f>(64300+(6109))*0.98</f>
        <v>69000.819999999992</v>
      </c>
      <c r="K2" s="53">
        <f>((64300+(6109))*0.98)*0.9975</f>
        <v>68828.317949999997</v>
      </c>
      <c r="L2" s="43">
        <v>2.5000000000000001E-3</v>
      </c>
      <c r="M2" s="42" t="s">
        <v>202</v>
      </c>
    </row>
    <row r="3" spans="1:13" ht="21.75" customHeight="1" x14ac:dyDescent="0.25">
      <c r="A3" s="51" t="s">
        <v>63</v>
      </c>
      <c r="B3" s="51" t="s">
        <v>197</v>
      </c>
      <c r="C3" s="51" t="s">
        <v>197</v>
      </c>
      <c r="D3" s="28" t="s">
        <v>185</v>
      </c>
      <c r="E3" s="42" t="s">
        <v>770</v>
      </c>
      <c r="F3" s="42" t="s">
        <v>199</v>
      </c>
      <c r="G3" s="42" t="s">
        <v>771</v>
      </c>
      <c r="H3" s="42" t="s">
        <v>772</v>
      </c>
      <c r="I3" s="52" t="s">
        <v>186</v>
      </c>
      <c r="J3" s="53">
        <f>(64300+(8835))*0.98</f>
        <v>71672.3</v>
      </c>
      <c r="K3" s="53">
        <f>((64300+(8835))*0.98)*0.9975</f>
        <v>71493.119250000003</v>
      </c>
      <c r="L3" s="43">
        <v>2.5000000000000001E-3</v>
      </c>
      <c r="M3" s="42" t="s">
        <v>202</v>
      </c>
    </row>
    <row r="4" spans="1:13" ht="15.75" customHeight="1" x14ac:dyDescent="0.25">
      <c r="A4" s="64" t="s">
        <v>156</v>
      </c>
      <c r="B4" s="28" t="s">
        <v>157</v>
      </c>
      <c r="C4" s="28" t="s">
        <v>1658</v>
      </c>
      <c r="D4" s="28" t="s">
        <v>232</v>
      </c>
      <c r="E4" s="66" t="s">
        <v>1659</v>
      </c>
      <c r="F4" s="66" t="s">
        <v>1659</v>
      </c>
      <c r="G4" s="28" t="s">
        <v>1660</v>
      </c>
      <c r="H4" s="28" t="s">
        <v>1660</v>
      </c>
      <c r="I4" s="21" t="s">
        <v>186</v>
      </c>
      <c r="J4" s="67">
        <v>50005.64</v>
      </c>
      <c r="K4" s="67">
        <v>50005.64</v>
      </c>
      <c r="L4" s="41">
        <v>0</v>
      </c>
      <c r="M4" s="28" t="s">
        <v>199</v>
      </c>
    </row>
    <row r="5" spans="1:13" ht="15.75" customHeight="1" x14ac:dyDescent="0.25">
      <c r="A5" s="64" t="s">
        <v>156</v>
      </c>
      <c r="B5" s="28" t="s">
        <v>157</v>
      </c>
      <c r="C5" s="28" t="s">
        <v>532</v>
      </c>
      <c r="D5" s="28" t="s">
        <v>232</v>
      </c>
      <c r="E5" s="44" t="s">
        <v>1661</v>
      </c>
      <c r="F5" s="44" t="s">
        <v>1661</v>
      </c>
      <c r="G5" s="44" t="s">
        <v>1662</v>
      </c>
      <c r="H5" s="44" t="s">
        <v>1662</v>
      </c>
      <c r="I5" s="21" t="s">
        <v>186</v>
      </c>
      <c r="J5" s="67">
        <v>42442.82</v>
      </c>
      <c r="K5" s="67">
        <v>42442.82</v>
      </c>
      <c r="L5" s="41">
        <v>0</v>
      </c>
      <c r="M5" s="28" t="s">
        <v>199</v>
      </c>
    </row>
    <row r="6" spans="1:13" ht="15.75" customHeight="1" x14ac:dyDescent="0.25">
      <c r="A6" s="64" t="s">
        <v>156</v>
      </c>
      <c r="B6" s="28" t="s">
        <v>157</v>
      </c>
      <c r="C6" s="28" t="s">
        <v>532</v>
      </c>
      <c r="D6" s="28" t="s">
        <v>232</v>
      </c>
      <c r="E6" s="44" t="s">
        <v>1663</v>
      </c>
      <c r="F6" s="44" t="s">
        <v>1663</v>
      </c>
      <c r="G6" s="44" t="s">
        <v>1664</v>
      </c>
      <c r="H6" s="44" t="s">
        <v>1664</v>
      </c>
      <c r="I6" s="21" t="s">
        <v>186</v>
      </c>
      <c r="J6" s="67">
        <v>48178.34</v>
      </c>
      <c r="K6" s="67">
        <v>48178.34</v>
      </c>
      <c r="L6" s="41">
        <v>0</v>
      </c>
      <c r="M6" s="28" t="s">
        <v>199</v>
      </c>
    </row>
  </sheetData>
  <autoFilter ref="A1:AA1" xr:uid="{00000000-0009-0000-0000-000006000000}"/>
  <dataValidations count="1">
    <dataValidation type="list" allowBlank="1" showErrorMessage="1" sqref="I2:I6" xr:uid="{00000000-0002-0000-0600-000000000000}">
      <formula1>#REF!</formula1>
    </dataValidation>
  </dataValidation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L248"/>
  <sheetViews>
    <sheetView workbookViewId="0">
      <pane ySplit="1" topLeftCell="A2" activePane="bottomLeft" state="frozen"/>
      <selection pane="bottomLeft" activeCell="D233" sqref="D233"/>
    </sheetView>
  </sheetViews>
  <sheetFormatPr defaultColWidth="12.54296875" defaultRowHeight="15" customHeight="1" x14ac:dyDescent="0.25"/>
  <cols>
    <col min="1" max="1" width="16.453125" customWidth="1"/>
    <col min="2" max="2" width="37.453125" customWidth="1"/>
    <col min="3" max="3" width="47.7265625" customWidth="1"/>
    <col min="4" max="4" width="190.453125" customWidth="1"/>
    <col min="5" max="5" width="124.453125" customWidth="1"/>
    <col min="6" max="6" width="51.453125" customWidth="1"/>
    <col min="7" max="8" width="24.453125" customWidth="1"/>
    <col min="9" max="9" width="42.453125" customWidth="1"/>
    <col min="10" max="10" width="33.7265625" customWidth="1"/>
    <col min="11" max="11" width="26.7265625" customWidth="1"/>
    <col min="12" max="12" width="32.453125" customWidth="1"/>
    <col min="13" max="26" width="12.453125" customWidth="1"/>
  </cols>
  <sheetData>
    <row r="1" spans="1:12" ht="19.5" customHeight="1" x14ac:dyDescent="0.25">
      <c r="A1" s="58" t="s">
        <v>28</v>
      </c>
      <c r="B1" s="68" t="s">
        <v>29</v>
      </c>
      <c r="C1" s="38" t="s">
        <v>1665</v>
      </c>
      <c r="D1" s="38" t="s">
        <v>1666</v>
      </c>
      <c r="E1" s="68" t="s">
        <v>1667</v>
      </c>
      <c r="F1" s="69" t="s">
        <v>181</v>
      </c>
      <c r="G1" s="69" t="s">
        <v>182</v>
      </c>
      <c r="H1" s="58" t="s">
        <v>183</v>
      </c>
      <c r="I1" s="38" t="s">
        <v>1668</v>
      </c>
      <c r="J1" s="58" t="s">
        <v>1669</v>
      </c>
      <c r="K1" s="58" t="s">
        <v>174</v>
      </c>
      <c r="L1" s="58" t="s">
        <v>176</v>
      </c>
    </row>
    <row r="2" spans="1:12" ht="19.5" customHeight="1" x14ac:dyDescent="0.25">
      <c r="A2" s="64" t="s">
        <v>39</v>
      </c>
      <c r="B2" s="28" t="s">
        <v>40</v>
      </c>
      <c r="C2" s="21" t="s">
        <v>1670</v>
      </c>
      <c r="D2" s="21" t="s">
        <v>1671</v>
      </c>
      <c r="E2" s="35" t="s">
        <v>1672</v>
      </c>
      <c r="F2" s="70">
        <v>88.45</v>
      </c>
      <c r="G2" s="70">
        <v>87.57</v>
      </c>
      <c r="H2" s="50">
        <v>0.01</v>
      </c>
      <c r="I2" s="52"/>
      <c r="J2" s="28"/>
      <c r="K2" s="28"/>
      <c r="L2" s="28"/>
    </row>
    <row r="3" spans="1:12" ht="19.5" customHeight="1" x14ac:dyDescent="0.25">
      <c r="A3" s="64" t="s">
        <v>39</v>
      </c>
      <c r="B3" s="28" t="s">
        <v>40</v>
      </c>
      <c r="C3" s="21" t="s">
        <v>1670</v>
      </c>
      <c r="D3" s="21" t="s">
        <v>1671</v>
      </c>
      <c r="E3" s="35" t="s">
        <v>1673</v>
      </c>
      <c r="F3" s="70">
        <v>122.19</v>
      </c>
      <c r="G3" s="70">
        <v>120.97</v>
      </c>
      <c r="H3" s="50">
        <v>0.01</v>
      </c>
      <c r="I3" s="52"/>
      <c r="J3" s="28"/>
      <c r="K3" s="28"/>
      <c r="L3" s="28"/>
    </row>
    <row r="4" spans="1:12" ht="19.5" customHeight="1" x14ac:dyDescent="0.25">
      <c r="A4" s="64" t="s">
        <v>39</v>
      </c>
      <c r="B4" s="28" t="s">
        <v>40</v>
      </c>
      <c r="C4" s="21" t="s">
        <v>1670</v>
      </c>
      <c r="D4" s="21" t="s">
        <v>1671</v>
      </c>
      <c r="E4" s="35" t="s">
        <v>1674</v>
      </c>
      <c r="F4" s="70">
        <v>82.07</v>
      </c>
      <c r="G4" s="70">
        <v>81.25</v>
      </c>
      <c r="H4" s="50">
        <v>0.01</v>
      </c>
      <c r="I4" s="52"/>
      <c r="J4" s="28"/>
      <c r="K4" s="28"/>
      <c r="L4" s="28"/>
    </row>
    <row r="5" spans="1:12" ht="19.5" customHeight="1" x14ac:dyDescent="0.25">
      <c r="A5" s="64" t="s">
        <v>39</v>
      </c>
      <c r="B5" s="28" t="s">
        <v>40</v>
      </c>
      <c r="C5" s="21" t="s">
        <v>1675</v>
      </c>
      <c r="D5" s="21" t="s">
        <v>1676</v>
      </c>
      <c r="E5" s="35" t="s">
        <v>1677</v>
      </c>
      <c r="F5" s="70">
        <v>69.900000000000006</v>
      </c>
      <c r="G5" s="70">
        <v>69.2</v>
      </c>
      <c r="H5" s="50">
        <v>0.01</v>
      </c>
      <c r="I5" s="52"/>
      <c r="J5" s="28"/>
      <c r="K5" s="28"/>
      <c r="L5" s="28"/>
    </row>
    <row r="6" spans="1:12" ht="19.5" customHeight="1" x14ac:dyDescent="0.25">
      <c r="A6" s="64" t="s">
        <v>39</v>
      </c>
      <c r="B6" s="28" t="s">
        <v>40</v>
      </c>
      <c r="C6" s="21" t="s">
        <v>1675</v>
      </c>
      <c r="D6" s="21" t="s">
        <v>1676</v>
      </c>
      <c r="E6" s="35" t="s">
        <v>1673</v>
      </c>
      <c r="F6" s="70">
        <v>122.19</v>
      </c>
      <c r="G6" s="70">
        <v>120.97</v>
      </c>
      <c r="H6" s="50">
        <v>0.01</v>
      </c>
      <c r="I6" s="52"/>
      <c r="J6" s="28"/>
      <c r="K6" s="28"/>
      <c r="L6" s="28"/>
    </row>
    <row r="7" spans="1:12" ht="19.5" customHeight="1" x14ac:dyDescent="0.25">
      <c r="A7" s="64" t="s">
        <v>39</v>
      </c>
      <c r="B7" s="28" t="s">
        <v>40</v>
      </c>
      <c r="C7" s="21" t="s">
        <v>1678</v>
      </c>
      <c r="D7" s="21" t="s">
        <v>1679</v>
      </c>
      <c r="E7" s="35" t="s">
        <v>1673</v>
      </c>
      <c r="F7" s="70">
        <v>122.19</v>
      </c>
      <c r="G7" s="70">
        <v>120.97</v>
      </c>
      <c r="H7" s="50">
        <v>0.01</v>
      </c>
      <c r="I7" s="52"/>
      <c r="J7" s="28"/>
      <c r="K7" s="28"/>
      <c r="L7" s="28"/>
    </row>
    <row r="8" spans="1:12" ht="19.5" customHeight="1" x14ac:dyDescent="0.25">
      <c r="A8" s="64" t="s">
        <v>39</v>
      </c>
      <c r="B8" s="28" t="s">
        <v>40</v>
      </c>
      <c r="C8" s="21" t="s">
        <v>1680</v>
      </c>
      <c r="D8" s="21" t="s">
        <v>1681</v>
      </c>
      <c r="E8" s="35" t="s">
        <v>1677</v>
      </c>
      <c r="F8" s="70">
        <v>69.900000000000006</v>
      </c>
      <c r="G8" s="70">
        <v>67.099999999999994</v>
      </c>
      <c r="H8" s="50">
        <v>0.04</v>
      </c>
      <c r="I8" s="52"/>
      <c r="J8" s="28"/>
      <c r="K8" s="28"/>
      <c r="L8" s="28"/>
    </row>
    <row r="9" spans="1:12" ht="19.5" customHeight="1" x14ac:dyDescent="0.25">
      <c r="A9" s="64" t="s">
        <v>39</v>
      </c>
      <c r="B9" s="28" t="s">
        <v>40</v>
      </c>
      <c r="C9" s="21" t="s">
        <v>1680</v>
      </c>
      <c r="D9" s="21" t="s">
        <v>1681</v>
      </c>
      <c r="E9" s="35" t="s">
        <v>1672</v>
      </c>
      <c r="F9" s="70">
        <v>88.45</v>
      </c>
      <c r="G9" s="70">
        <v>84.91</v>
      </c>
      <c r="H9" s="50">
        <v>0.04</v>
      </c>
      <c r="I9" s="52"/>
      <c r="J9" s="28"/>
      <c r="K9" s="28"/>
      <c r="L9" s="28"/>
    </row>
    <row r="10" spans="1:12" ht="19.5" customHeight="1" x14ac:dyDescent="0.25">
      <c r="A10" s="64" t="s">
        <v>39</v>
      </c>
      <c r="B10" s="28" t="s">
        <v>40</v>
      </c>
      <c r="C10" s="21" t="s">
        <v>1680</v>
      </c>
      <c r="D10" s="21" t="s">
        <v>1681</v>
      </c>
      <c r="E10" s="35" t="s">
        <v>1673</v>
      </c>
      <c r="F10" s="70">
        <v>122.19</v>
      </c>
      <c r="G10" s="70">
        <v>117.3</v>
      </c>
      <c r="H10" s="50">
        <v>0.04</v>
      </c>
      <c r="I10" s="52"/>
      <c r="J10" s="28"/>
      <c r="K10" s="28"/>
      <c r="L10" s="28"/>
    </row>
    <row r="11" spans="1:12" ht="19.5" customHeight="1" x14ac:dyDescent="0.25">
      <c r="A11" s="64" t="s">
        <v>39</v>
      </c>
      <c r="B11" s="28" t="s">
        <v>40</v>
      </c>
      <c r="C11" s="21" t="s">
        <v>1680</v>
      </c>
      <c r="D11" s="21" t="s">
        <v>1681</v>
      </c>
      <c r="E11" s="35" t="s">
        <v>1682</v>
      </c>
      <c r="F11" s="70">
        <v>118.54</v>
      </c>
      <c r="G11" s="70">
        <v>113.8</v>
      </c>
      <c r="H11" s="50">
        <v>0.04</v>
      </c>
      <c r="I11" s="52"/>
      <c r="J11" s="28"/>
      <c r="K11" s="28"/>
      <c r="L11" s="28"/>
    </row>
    <row r="12" spans="1:12" ht="19.5" customHeight="1" x14ac:dyDescent="0.25">
      <c r="A12" s="64" t="s">
        <v>39</v>
      </c>
      <c r="B12" s="28" t="s">
        <v>40</v>
      </c>
      <c r="C12" s="21" t="s">
        <v>1683</v>
      </c>
      <c r="D12" s="21" t="s">
        <v>1684</v>
      </c>
      <c r="E12" s="35" t="s">
        <v>1677</v>
      </c>
      <c r="F12" s="70">
        <v>69.900000000000006</v>
      </c>
      <c r="G12" s="70">
        <v>68.5</v>
      </c>
      <c r="H12" s="50">
        <v>0.02</v>
      </c>
      <c r="I12" s="52"/>
      <c r="J12" s="28"/>
      <c r="K12" s="28"/>
      <c r="L12" s="28"/>
    </row>
    <row r="13" spans="1:12" ht="19.5" customHeight="1" x14ac:dyDescent="0.25">
      <c r="A13" s="64" t="s">
        <v>39</v>
      </c>
      <c r="B13" s="28" t="s">
        <v>40</v>
      </c>
      <c r="C13" s="21" t="s">
        <v>1683</v>
      </c>
      <c r="D13" s="21" t="s">
        <v>1684</v>
      </c>
      <c r="E13" s="35" t="s">
        <v>1685</v>
      </c>
      <c r="F13" s="70">
        <v>71.430000000000007</v>
      </c>
      <c r="G13" s="70">
        <v>70</v>
      </c>
      <c r="H13" s="50">
        <v>0.02</v>
      </c>
      <c r="I13" s="52"/>
      <c r="J13" s="28"/>
      <c r="K13" s="28"/>
      <c r="L13" s="28"/>
    </row>
    <row r="14" spans="1:12" ht="19.5" customHeight="1" x14ac:dyDescent="0.25">
      <c r="A14" s="64" t="s">
        <v>39</v>
      </c>
      <c r="B14" s="28" t="s">
        <v>40</v>
      </c>
      <c r="C14" s="21" t="s">
        <v>1683</v>
      </c>
      <c r="D14" s="21" t="s">
        <v>1684</v>
      </c>
      <c r="E14" s="35" t="s">
        <v>1673</v>
      </c>
      <c r="F14" s="70">
        <v>122.19</v>
      </c>
      <c r="G14" s="70">
        <v>119.75</v>
      </c>
      <c r="H14" s="50">
        <v>0.02</v>
      </c>
      <c r="I14" s="52"/>
      <c r="J14" s="28"/>
      <c r="K14" s="28"/>
      <c r="L14" s="28"/>
    </row>
    <row r="15" spans="1:12" ht="19.5" customHeight="1" x14ac:dyDescent="0.25">
      <c r="A15" s="64" t="s">
        <v>39</v>
      </c>
      <c r="B15" s="28" t="s">
        <v>40</v>
      </c>
      <c r="C15" s="21" t="s">
        <v>1686</v>
      </c>
      <c r="D15" s="21" t="s">
        <v>1687</v>
      </c>
      <c r="E15" s="35" t="s">
        <v>1677</v>
      </c>
      <c r="F15" s="70">
        <v>69.900000000000006</v>
      </c>
      <c r="G15" s="70">
        <v>69.2</v>
      </c>
      <c r="H15" s="50">
        <v>0.01</v>
      </c>
      <c r="I15" s="52"/>
      <c r="J15" s="28"/>
      <c r="K15" s="28"/>
      <c r="L15" s="28"/>
    </row>
    <row r="16" spans="1:12" ht="19.5" customHeight="1" x14ac:dyDescent="0.25">
      <c r="A16" s="64" t="s">
        <v>39</v>
      </c>
      <c r="B16" s="28" t="s">
        <v>40</v>
      </c>
      <c r="C16" s="21" t="s">
        <v>1686</v>
      </c>
      <c r="D16" s="21" t="s">
        <v>1687</v>
      </c>
      <c r="E16" s="35" t="s">
        <v>1685</v>
      </c>
      <c r="F16" s="70">
        <v>71.430000000000007</v>
      </c>
      <c r="G16" s="70">
        <v>70.72</v>
      </c>
      <c r="H16" s="50">
        <v>0.01</v>
      </c>
      <c r="I16" s="52"/>
      <c r="J16" s="28"/>
      <c r="K16" s="28"/>
      <c r="L16" s="28"/>
    </row>
    <row r="17" spans="1:12" ht="19.5" customHeight="1" x14ac:dyDescent="0.25">
      <c r="A17" s="64" t="s">
        <v>39</v>
      </c>
      <c r="B17" s="28" t="s">
        <v>40</v>
      </c>
      <c r="C17" s="21" t="s">
        <v>1686</v>
      </c>
      <c r="D17" s="21" t="s">
        <v>1687</v>
      </c>
      <c r="E17" s="35" t="s">
        <v>1673</v>
      </c>
      <c r="F17" s="70">
        <v>122.19</v>
      </c>
      <c r="G17" s="70">
        <v>120.97</v>
      </c>
      <c r="H17" s="50">
        <v>0.01</v>
      </c>
      <c r="I17" s="52"/>
      <c r="J17" s="28"/>
      <c r="K17" s="28"/>
      <c r="L17" s="28"/>
    </row>
    <row r="18" spans="1:12" ht="19.5" customHeight="1" x14ac:dyDescent="0.25">
      <c r="A18" s="64" t="s">
        <v>39</v>
      </c>
      <c r="B18" s="28" t="s">
        <v>40</v>
      </c>
      <c r="C18" s="21" t="s">
        <v>1688</v>
      </c>
      <c r="D18" s="21" t="s">
        <v>1689</v>
      </c>
      <c r="E18" s="35" t="s">
        <v>1677</v>
      </c>
      <c r="F18" s="70">
        <v>69.900000000000006</v>
      </c>
      <c r="G18" s="70">
        <v>66.41</v>
      </c>
      <c r="H18" s="50">
        <v>0.05</v>
      </c>
      <c r="I18" s="52"/>
      <c r="J18" s="28"/>
      <c r="K18" s="28"/>
      <c r="L18" s="28"/>
    </row>
    <row r="19" spans="1:12" ht="19.5" customHeight="1" x14ac:dyDescent="0.25">
      <c r="A19" s="64" t="s">
        <v>39</v>
      </c>
      <c r="B19" s="28" t="s">
        <v>40</v>
      </c>
      <c r="C19" s="21" t="s">
        <v>1688</v>
      </c>
      <c r="D19" s="21" t="s">
        <v>1689</v>
      </c>
      <c r="E19" s="35" t="s">
        <v>1685</v>
      </c>
      <c r="F19" s="70">
        <v>71.430000000000007</v>
      </c>
      <c r="G19" s="70">
        <v>67.86</v>
      </c>
      <c r="H19" s="50">
        <v>0.05</v>
      </c>
      <c r="I19" s="52"/>
      <c r="J19" s="28"/>
      <c r="K19" s="28"/>
      <c r="L19" s="28"/>
    </row>
    <row r="20" spans="1:12" ht="19.5" customHeight="1" x14ac:dyDescent="0.25">
      <c r="A20" s="64" t="s">
        <v>39</v>
      </c>
      <c r="B20" s="28" t="s">
        <v>40</v>
      </c>
      <c r="C20" s="21" t="s">
        <v>1688</v>
      </c>
      <c r="D20" s="21" t="s">
        <v>1689</v>
      </c>
      <c r="E20" s="35" t="s">
        <v>1673</v>
      </c>
      <c r="F20" s="70">
        <v>122.19</v>
      </c>
      <c r="G20" s="70">
        <v>116.08</v>
      </c>
      <c r="H20" s="50">
        <v>0.05</v>
      </c>
      <c r="I20" s="52"/>
      <c r="J20" s="28"/>
      <c r="K20" s="28"/>
      <c r="L20" s="28"/>
    </row>
    <row r="21" spans="1:12" ht="19.5" customHeight="1" x14ac:dyDescent="0.25">
      <c r="A21" s="64" t="s">
        <v>39</v>
      </c>
      <c r="B21" s="28" t="s">
        <v>40</v>
      </c>
      <c r="C21" s="21" t="s">
        <v>1690</v>
      </c>
      <c r="D21" s="21" t="s">
        <v>1691</v>
      </c>
      <c r="E21" s="35" t="s">
        <v>1677</v>
      </c>
      <c r="F21" s="70">
        <v>69.900000000000006</v>
      </c>
      <c r="G21" s="70">
        <v>66.41</v>
      </c>
      <c r="H21" s="50">
        <v>0.05</v>
      </c>
      <c r="I21" s="52"/>
      <c r="J21" s="28"/>
      <c r="K21" s="28"/>
      <c r="L21" s="28"/>
    </row>
    <row r="22" spans="1:12" ht="19.5" customHeight="1" x14ac:dyDescent="0.25">
      <c r="A22" s="64" t="s">
        <v>39</v>
      </c>
      <c r="B22" s="28" t="s">
        <v>40</v>
      </c>
      <c r="C22" s="21" t="s">
        <v>1690</v>
      </c>
      <c r="D22" s="21" t="s">
        <v>1691</v>
      </c>
      <c r="E22" s="35" t="s">
        <v>1685</v>
      </c>
      <c r="F22" s="70">
        <v>71.430000000000007</v>
      </c>
      <c r="G22" s="70">
        <v>67.86</v>
      </c>
      <c r="H22" s="50">
        <v>0.05</v>
      </c>
      <c r="I22" s="52"/>
      <c r="J22" s="28"/>
      <c r="K22" s="28"/>
      <c r="L22" s="28"/>
    </row>
    <row r="23" spans="1:12" ht="19.5" customHeight="1" x14ac:dyDescent="0.25">
      <c r="A23" s="64" t="s">
        <v>39</v>
      </c>
      <c r="B23" s="28" t="s">
        <v>40</v>
      </c>
      <c r="C23" s="21" t="s">
        <v>1690</v>
      </c>
      <c r="D23" s="21" t="s">
        <v>1691</v>
      </c>
      <c r="E23" s="35" t="s">
        <v>1673</v>
      </c>
      <c r="F23" s="70">
        <v>122.19</v>
      </c>
      <c r="G23" s="70">
        <v>116.08</v>
      </c>
      <c r="H23" s="50">
        <v>0.05</v>
      </c>
      <c r="I23" s="52"/>
      <c r="J23" s="28"/>
      <c r="K23" s="28"/>
      <c r="L23" s="28"/>
    </row>
    <row r="24" spans="1:12" ht="19.5" customHeight="1" x14ac:dyDescent="0.25">
      <c r="A24" s="64" t="s">
        <v>39</v>
      </c>
      <c r="B24" s="28" t="s">
        <v>40</v>
      </c>
      <c r="C24" s="21" t="s">
        <v>1692</v>
      </c>
      <c r="D24" s="21" t="s">
        <v>1693</v>
      </c>
      <c r="E24" s="35" t="s">
        <v>1677</v>
      </c>
      <c r="F24" s="70">
        <v>69.900000000000006</v>
      </c>
      <c r="G24" s="70">
        <v>66.41</v>
      </c>
      <c r="H24" s="50">
        <v>0.05</v>
      </c>
      <c r="I24" s="52"/>
      <c r="J24" s="28"/>
      <c r="K24" s="28"/>
      <c r="L24" s="28"/>
    </row>
    <row r="25" spans="1:12" ht="19.5" customHeight="1" x14ac:dyDescent="0.25">
      <c r="A25" s="64" t="s">
        <v>39</v>
      </c>
      <c r="B25" s="28" t="s">
        <v>40</v>
      </c>
      <c r="C25" s="21" t="s">
        <v>1692</v>
      </c>
      <c r="D25" s="21" t="s">
        <v>1693</v>
      </c>
      <c r="E25" s="35" t="s">
        <v>1685</v>
      </c>
      <c r="F25" s="70">
        <v>71.430000000000007</v>
      </c>
      <c r="G25" s="70">
        <v>67.86</v>
      </c>
      <c r="H25" s="50">
        <v>0.05</v>
      </c>
      <c r="I25" s="52"/>
      <c r="J25" s="28"/>
      <c r="K25" s="28"/>
      <c r="L25" s="28"/>
    </row>
    <row r="26" spans="1:12" ht="19.5" customHeight="1" x14ac:dyDescent="0.25">
      <c r="A26" s="64" t="s">
        <v>39</v>
      </c>
      <c r="B26" s="28" t="s">
        <v>40</v>
      </c>
      <c r="C26" s="21" t="s">
        <v>1692</v>
      </c>
      <c r="D26" s="21" t="s">
        <v>1693</v>
      </c>
      <c r="E26" s="35" t="s">
        <v>1673</v>
      </c>
      <c r="F26" s="70">
        <v>122.19</v>
      </c>
      <c r="G26" s="70">
        <v>116.08</v>
      </c>
      <c r="H26" s="50">
        <v>0.05</v>
      </c>
      <c r="I26" s="52"/>
      <c r="J26" s="28"/>
      <c r="K26" s="28"/>
      <c r="L26" s="28"/>
    </row>
    <row r="27" spans="1:12" ht="19.5" customHeight="1" x14ac:dyDescent="0.25">
      <c r="A27" s="64" t="s">
        <v>39</v>
      </c>
      <c r="B27" s="28" t="s">
        <v>40</v>
      </c>
      <c r="C27" s="21" t="s">
        <v>1694</v>
      </c>
      <c r="D27" s="21" t="s">
        <v>1695</v>
      </c>
      <c r="E27" s="35" t="s">
        <v>1672</v>
      </c>
      <c r="F27" s="70">
        <v>88.45</v>
      </c>
      <c r="G27" s="70">
        <v>84.03</v>
      </c>
      <c r="H27" s="50">
        <v>0.05</v>
      </c>
      <c r="I27" s="52"/>
      <c r="J27" s="28"/>
      <c r="K27" s="28"/>
      <c r="L27" s="28"/>
    </row>
    <row r="28" spans="1:12" ht="19.5" customHeight="1" x14ac:dyDescent="0.25">
      <c r="A28" s="64" t="s">
        <v>39</v>
      </c>
      <c r="B28" s="28" t="s">
        <v>40</v>
      </c>
      <c r="C28" s="21" t="s">
        <v>1694</v>
      </c>
      <c r="D28" s="21" t="s">
        <v>1695</v>
      </c>
      <c r="E28" s="35" t="s">
        <v>1673</v>
      </c>
      <c r="F28" s="70">
        <v>122.19</v>
      </c>
      <c r="G28" s="70">
        <v>116.08</v>
      </c>
      <c r="H28" s="50">
        <v>0.05</v>
      </c>
      <c r="I28" s="52"/>
      <c r="J28" s="28"/>
      <c r="K28" s="28"/>
      <c r="L28" s="28"/>
    </row>
    <row r="29" spans="1:12" ht="19.5" customHeight="1" x14ac:dyDescent="0.25">
      <c r="A29" s="64" t="s">
        <v>39</v>
      </c>
      <c r="B29" s="28" t="s">
        <v>40</v>
      </c>
      <c r="C29" s="21" t="s">
        <v>1694</v>
      </c>
      <c r="D29" s="21" t="s">
        <v>1695</v>
      </c>
      <c r="E29" s="35" t="s">
        <v>1674</v>
      </c>
      <c r="F29" s="70">
        <v>82.07</v>
      </c>
      <c r="G29" s="70">
        <v>77.97</v>
      </c>
      <c r="H29" s="50">
        <v>0.05</v>
      </c>
      <c r="I29" s="52"/>
      <c r="J29" s="28"/>
      <c r="K29" s="28"/>
      <c r="L29" s="28"/>
    </row>
    <row r="30" spans="1:12" ht="19.5" customHeight="1" x14ac:dyDescent="0.25">
      <c r="A30" s="64" t="s">
        <v>39</v>
      </c>
      <c r="B30" s="28" t="s">
        <v>40</v>
      </c>
      <c r="C30" s="21" t="s">
        <v>1696</v>
      </c>
      <c r="D30" s="21" t="s">
        <v>1697</v>
      </c>
      <c r="E30" s="35" t="s">
        <v>1698</v>
      </c>
      <c r="F30" s="70">
        <v>125.83</v>
      </c>
      <c r="G30" s="70">
        <v>113.25</v>
      </c>
      <c r="H30" s="50">
        <v>0.1</v>
      </c>
      <c r="I30" s="52"/>
      <c r="J30" s="28"/>
      <c r="K30" s="28"/>
      <c r="L30" s="28"/>
    </row>
    <row r="31" spans="1:12" ht="19.5" customHeight="1" x14ac:dyDescent="0.25">
      <c r="A31" s="64" t="s">
        <v>39</v>
      </c>
      <c r="B31" s="28" t="s">
        <v>40</v>
      </c>
      <c r="C31" s="21" t="s">
        <v>1696</v>
      </c>
      <c r="D31" s="21" t="s">
        <v>1697</v>
      </c>
      <c r="E31" s="35" t="s">
        <v>1677</v>
      </c>
      <c r="F31" s="70">
        <v>69.900000000000006</v>
      </c>
      <c r="G31" s="70">
        <v>62.91</v>
      </c>
      <c r="H31" s="50">
        <v>0.1</v>
      </c>
      <c r="I31" s="52"/>
      <c r="J31" s="28"/>
      <c r="K31" s="28"/>
      <c r="L31" s="28"/>
    </row>
    <row r="32" spans="1:12" ht="19.5" customHeight="1" x14ac:dyDescent="0.25">
      <c r="A32" s="64" t="s">
        <v>39</v>
      </c>
      <c r="B32" s="28" t="s">
        <v>40</v>
      </c>
      <c r="C32" s="21" t="s">
        <v>1696</v>
      </c>
      <c r="D32" s="21" t="s">
        <v>1697</v>
      </c>
      <c r="E32" s="35" t="s">
        <v>1685</v>
      </c>
      <c r="F32" s="70">
        <v>71.430000000000007</v>
      </c>
      <c r="G32" s="70">
        <v>64.290000000000006</v>
      </c>
      <c r="H32" s="50">
        <v>0.1</v>
      </c>
      <c r="I32" s="52"/>
      <c r="J32" s="28"/>
      <c r="K32" s="28"/>
      <c r="L32" s="28"/>
    </row>
    <row r="33" spans="1:12" ht="19.5" customHeight="1" x14ac:dyDescent="0.25">
      <c r="A33" s="64" t="s">
        <v>39</v>
      </c>
      <c r="B33" s="28" t="s">
        <v>40</v>
      </c>
      <c r="C33" s="21" t="s">
        <v>1696</v>
      </c>
      <c r="D33" s="21" t="s">
        <v>1697</v>
      </c>
      <c r="E33" s="35" t="s">
        <v>1673</v>
      </c>
      <c r="F33" s="70">
        <v>122.19</v>
      </c>
      <c r="G33" s="70">
        <v>109.97</v>
      </c>
      <c r="H33" s="50">
        <v>0.1</v>
      </c>
      <c r="I33" s="52"/>
      <c r="J33" s="28"/>
      <c r="K33" s="28"/>
      <c r="L33" s="28"/>
    </row>
    <row r="34" spans="1:12" ht="19.5" customHeight="1" x14ac:dyDescent="0.25">
      <c r="A34" s="64" t="s">
        <v>39</v>
      </c>
      <c r="B34" s="28" t="s">
        <v>40</v>
      </c>
      <c r="C34" s="21" t="s">
        <v>1699</v>
      </c>
      <c r="D34" s="21" t="s">
        <v>1700</v>
      </c>
      <c r="E34" s="35" t="s">
        <v>1673</v>
      </c>
      <c r="F34" s="70">
        <v>122.19</v>
      </c>
      <c r="G34" s="70">
        <v>118.52</v>
      </c>
      <c r="H34" s="50">
        <v>0.03</v>
      </c>
      <c r="I34" s="52"/>
      <c r="J34" s="28"/>
      <c r="K34" s="28"/>
      <c r="L34" s="28"/>
    </row>
    <row r="35" spans="1:12" ht="19.5" customHeight="1" x14ac:dyDescent="0.25">
      <c r="A35" s="64" t="s">
        <v>51</v>
      </c>
      <c r="B35" s="28" t="s">
        <v>52</v>
      </c>
      <c r="C35" s="21" t="s">
        <v>1696</v>
      </c>
      <c r="D35" s="21" t="s">
        <v>1878</v>
      </c>
      <c r="E35" s="35" t="s">
        <v>199</v>
      </c>
      <c r="F35" s="70">
        <v>3356.38</v>
      </c>
      <c r="G35" s="70">
        <v>3231.52</v>
      </c>
      <c r="H35" s="71">
        <v>3.7199999999999997E-2</v>
      </c>
      <c r="I35" s="52"/>
      <c r="J35" s="28"/>
      <c r="K35" s="28"/>
      <c r="L35" s="28"/>
    </row>
    <row r="36" spans="1:12" ht="19.5" customHeight="1" x14ac:dyDescent="0.25">
      <c r="A36" s="64" t="s">
        <v>51</v>
      </c>
      <c r="B36" s="28" t="s">
        <v>52</v>
      </c>
      <c r="C36" s="21" t="s">
        <v>1696</v>
      </c>
      <c r="D36" s="21" t="s">
        <v>1879</v>
      </c>
      <c r="E36" s="35" t="s">
        <v>199</v>
      </c>
      <c r="F36" s="70">
        <v>1150.76</v>
      </c>
      <c r="G36" s="70">
        <v>1107.95</v>
      </c>
      <c r="H36" s="71">
        <v>3.7199999999999997E-2</v>
      </c>
      <c r="I36" s="52"/>
      <c r="J36" s="28"/>
      <c r="K36" s="28"/>
      <c r="L36" s="28"/>
    </row>
    <row r="37" spans="1:12" ht="19.5" customHeight="1" x14ac:dyDescent="0.25">
      <c r="A37" s="64" t="s">
        <v>51</v>
      </c>
      <c r="B37" s="28" t="s">
        <v>52</v>
      </c>
      <c r="C37" s="21" t="s">
        <v>1696</v>
      </c>
      <c r="D37" s="21" t="s">
        <v>1880</v>
      </c>
      <c r="E37" s="35" t="s">
        <v>199</v>
      </c>
      <c r="F37" s="70">
        <v>1150.76</v>
      </c>
      <c r="G37" s="70">
        <v>1107.95</v>
      </c>
      <c r="H37" s="71">
        <v>3.7199999999999997E-2</v>
      </c>
      <c r="I37" s="52"/>
      <c r="J37" s="28"/>
      <c r="K37" s="28"/>
      <c r="L37" s="28"/>
    </row>
    <row r="38" spans="1:12" ht="19.5" customHeight="1" x14ac:dyDescent="0.25">
      <c r="A38" s="64" t="s">
        <v>51</v>
      </c>
      <c r="B38" s="28" t="s">
        <v>52</v>
      </c>
      <c r="C38" s="21" t="s">
        <v>1696</v>
      </c>
      <c r="D38" s="21" t="s">
        <v>1881</v>
      </c>
      <c r="E38" s="35" t="s">
        <v>199</v>
      </c>
      <c r="F38" s="70">
        <v>574.41999999999996</v>
      </c>
      <c r="G38" s="70">
        <v>553.04999999999995</v>
      </c>
      <c r="H38" s="71">
        <v>3.7199999999999997E-2</v>
      </c>
      <c r="I38" s="52"/>
      <c r="J38" s="28"/>
      <c r="K38" s="28"/>
      <c r="L38" s="28"/>
    </row>
    <row r="39" spans="1:12" ht="19.5" customHeight="1" x14ac:dyDescent="0.25">
      <c r="A39" s="64" t="s">
        <v>51</v>
      </c>
      <c r="B39" s="28" t="s">
        <v>52</v>
      </c>
      <c r="C39" s="21" t="s">
        <v>1696</v>
      </c>
      <c r="D39" s="75" t="s">
        <v>1882</v>
      </c>
      <c r="E39" s="35" t="s">
        <v>199</v>
      </c>
      <c r="F39" s="82">
        <v>7249.77</v>
      </c>
      <c r="G39" s="82">
        <f>F39*(1-H39)</f>
        <v>6980.0785560000004</v>
      </c>
      <c r="H39" s="71">
        <v>3.7199999999999997E-2</v>
      </c>
      <c r="I39" s="72"/>
      <c r="J39" s="73"/>
      <c r="K39" s="73"/>
      <c r="L39" s="73"/>
    </row>
    <row r="40" spans="1:12" ht="19.5" customHeight="1" x14ac:dyDescent="0.25">
      <c r="A40" s="64" t="s">
        <v>51</v>
      </c>
      <c r="B40" s="28" t="s">
        <v>52</v>
      </c>
      <c r="C40" s="21" t="s">
        <v>1696</v>
      </c>
      <c r="D40" s="75" t="s">
        <v>1883</v>
      </c>
      <c r="E40" s="35" t="s">
        <v>199</v>
      </c>
      <c r="F40" s="82">
        <v>310.13</v>
      </c>
      <c r="G40" s="82">
        <f>F40*(1-H40)</f>
        <v>298.593164</v>
      </c>
      <c r="H40" s="71">
        <v>3.7199999999999997E-2</v>
      </c>
      <c r="I40" s="72"/>
      <c r="J40" s="73"/>
      <c r="K40" s="73"/>
      <c r="L40" s="73"/>
    </row>
    <row r="41" spans="1:12" ht="19.5" customHeight="1" x14ac:dyDescent="0.25">
      <c r="A41" s="64" t="s">
        <v>51</v>
      </c>
      <c r="B41" s="28" t="s">
        <v>52</v>
      </c>
      <c r="C41" s="21" t="s">
        <v>1696</v>
      </c>
      <c r="D41" s="75" t="s">
        <v>1884</v>
      </c>
      <c r="E41" s="35" t="s">
        <v>199</v>
      </c>
      <c r="F41" s="82">
        <v>619.21</v>
      </c>
      <c r="G41" s="82">
        <f>F41*(1-H41)</f>
        <v>596.175388</v>
      </c>
      <c r="H41" s="71">
        <v>3.7199999999999997E-2</v>
      </c>
      <c r="I41" s="72"/>
      <c r="J41" s="73"/>
      <c r="K41" s="73"/>
      <c r="L41" s="73"/>
    </row>
    <row r="42" spans="1:12" ht="19.5" customHeight="1" x14ac:dyDescent="0.25">
      <c r="A42" s="73" t="s">
        <v>51</v>
      </c>
      <c r="B42" s="73" t="s">
        <v>52</v>
      </c>
      <c r="C42" s="75" t="s">
        <v>1696</v>
      </c>
      <c r="D42" s="75" t="s">
        <v>1885</v>
      </c>
      <c r="E42" s="35" t="s">
        <v>199</v>
      </c>
      <c r="F42" s="82">
        <v>719.24</v>
      </c>
      <c r="G42" s="82">
        <f>F42*(1-H42)</f>
        <v>692.48427200000003</v>
      </c>
      <c r="H42" s="71">
        <v>3.7199999999999997E-2</v>
      </c>
      <c r="I42" s="72"/>
      <c r="J42" s="73"/>
      <c r="K42" s="73"/>
      <c r="L42" s="73"/>
    </row>
    <row r="43" spans="1:12" ht="19.5" customHeight="1" x14ac:dyDescent="0.25">
      <c r="A43" s="73" t="s">
        <v>51</v>
      </c>
      <c r="B43" s="73" t="s">
        <v>52</v>
      </c>
      <c r="C43" s="75" t="s">
        <v>1696</v>
      </c>
      <c r="D43" s="75" t="s">
        <v>1886</v>
      </c>
      <c r="E43" s="35" t="s">
        <v>199</v>
      </c>
      <c r="F43" s="82">
        <v>863.09</v>
      </c>
      <c r="G43" s="82">
        <f>F43*(1-H43)</f>
        <v>830.98305200000004</v>
      </c>
      <c r="H43" s="71">
        <v>3.7199999999999997E-2</v>
      </c>
      <c r="I43" s="72"/>
      <c r="J43" s="73"/>
      <c r="K43" s="73"/>
      <c r="L43" s="73"/>
    </row>
    <row r="44" spans="1:12" ht="19.5" customHeight="1" x14ac:dyDescent="0.25">
      <c r="A44" s="73" t="s">
        <v>51</v>
      </c>
      <c r="B44" s="73" t="s">
        <v>52</v>
      </c>
      <c r="C44" s="75" t="s">
        <v>1696</v>
      </c>
      <c r="D44" s="75" t="s">
        <v>1887</v>
      </c>
      <c r="E44" s="35" t="s">
        <v>199</v>
      </c>
      <c r="F44" s="82">
        <v>863.09</v>
      </c>
      <c r="G44" s="82">
        <f>F44*(1-H44)</f>
        <v>830.98305200000004</v>
      </c>
      <c r="H44" s="71">
        <v>3.7199999999999997E-2</v>
      </c>
      <c r="I44" s="72"/>
      <c r="J44" s="73"/>
      <c r="K44" s="73"/>
      <c r="L44" s="73"/>
    </row>
    <row r="45" spans="1:12" ht="19.5" customHeight="1" x14ac:dyDescent="0.25">
      <c r="A45" s="73" t="s">
        <v>51</v>
      </c>
      <c r="B45" s="73" t="s">
        <v>52</v>
      </c>
      <c r="C45" s="75" t="s">
        <v>1696</v>
      </c>
      <c r="D45" s="75" t="s">
        <v>1888</v>
      </c>
      <c r="E45" s="35" t="s">
        <v>199</v>
      </c>
      <c r="F45" s="82">
        <v>1342.59</v>
      </c>
      <c r="G45" s="82">
        <f>F45*(1-H45)</f>
        <v>1292.6456519999999</v>
      </c>
      <c r="H45" s="71">
        <v>3.7199999999999997E-2</v>
      </c>
      <c r="I45" s="72"/>
      <c r="J45" s="73"/>
      <c r="K45" s="73"/>
      <c r="L45" s="73"/>
    </row>
    <row r="46" spans="1:12" ht="19.5" customHeight="1" x14ac:dyDescent="0.25">
      <c r="A46" s="73" t="s">
        <v>51</v>
      </c>
      <c r="B46" s="73" t="s">
        <v>52</v>
      </c>
      <c r="C46" s="75" t="s">
        <v>1696</v>
      </c>
      <c r="D46" s="75" t="s">
        <v>1889</v>
      </c>
      <c r="E46" s="35" t="s">
        <v>199</v>
      </c>
      <c r="F46" s="82">
        <v>863.09</v>
      </c>
      <c r="G46" s="82">
        <f>F46*(1-H46)</f>
        <v>830.98305200000004</v>
      </c>
      <c r="H46" s="71">
        <v>3.7199999999999997E-2</v>
      </c>
      <c r="I46" s="72"/>
      <c r="J46" s="73"/>
      <c r="K46" s="73"/>
      <c r="L46" s="73"/>
    </row>
    <row r="47" spans="1:12" ht="19.5" customHeight="1" x14ac:dyDescent="0.25">
      <c r="A47" s="73" t="s">
        <v>51</v>
      </c>
      <c r="B47" s="73" t="s">
        <v>52</v>
      </c>
      <c r="C47" s="75" t="s">
        <v>1696</v>
      </c>
      <c r="D47" s="75" t="s">
        <v>1890</v>
      </c>
      <c r="E47" s="35" t="s">
        <v>199</v>
      </c>
      <c r="F47" s="82">
        <v>863.09</v>
      </c>
      <c r="G47" s="82">
        <f>F47*(1-H47)</f>
        <v>830.98305200000004</v>
      </c>
      <c r="H47" s="71">
        <v>3.7199999999999997E-2</v>
      </c>
      <c r="I47" s="72"/>
      <c r="J47" s="73"/>
      <c r="K47" s="73"/>
      <c r="L47" s="73"/>
    </row>
    <row r="48" spans="1:12" ht="19.5" customHeight="1" x14ac:dyDescent="0.25">
      <c r="A48" s="73" t="s">
        <v>51</v>
      </c>
      <c r="B48" s="73" t="s">
        <v>52</v>
      </c>
      <c r="C48" s="75" t="s">
        <v>1696</v>
      </c>
      <c r="D48" s="75" t="s">
        <v>1891</v>
      </c>
      <c r="E48" s="35" t="s">
        <v>199</v>
      </c>
      <c r="F48" s="82">
        <v>1678.24</v>
      </c>
      <c r="G48" s="82">
        <f>F48*(1-H48)</f>
        <v>1615.8094719999999</v>
      </c>
      <c r="H48" s="71">
        <v>3.7199999999999997E-2</v>
      </c>
      <c r="I48" s="72"/>
      <c r="J48" s="73"/>
      <c r="K48" s="73"/>
      <c r="L48" s="73"/>
    </row>
    <row r="49" spans="1:12" ht="19.5" customHeight="1" x14ac:dyDescent="0.25">
      <c r="A49" s="73" t="s">
        <v>51</v>
      </c>
      <c r="B49" s="73" t="s">
        <v>52</v>
      </c>
      <c r="C49" s="75" t="s">
        <v>1696</v>
      </c>
      <c r="D49" s="75" t="s">
        <v>1892</v>
      </c>
      <c r="E49" s="35" t="s">
        <v>199</v>
      </c>
      <c r="F49" s="82">
        <v>3260.57</v>
      </c>
      <c r="G49" s="82">
        <f>F49*(1-H49)</f>
        <v>3139.2767960000001</v>
      </c>
      <c r="H49" s="71">
        <v>3.7199999999999997E-2</v>
      </c>
      <c r="I49" s="72"/>
      <c r="J49" s="73"/>
      <c r="K49" s="73"/>
      <c r="L49" s="73"/>
    </row>
    <row r="50" spans="1:12" ht="19.5" customHeight="1" x14ac:dyDescent="0.25">
      <c r="A50" s="73" t="s">
        <v>51</v>
      </c>
      <c r="B50" s="73" t="s">
        <v>52</v>
      </c>
      <c r="C50" s="75" t="s">
        <v>1696</v>
      </c>
      <c r="D50" s="75" t="s">
        <v>1893</v>
      </c>
      <c r="E50" s="35" t="s">
        <v>199</v>
      </c>
      <c r="F50" s="82">
        <v>4219.57</v>
      </c>
      <c r="G50" s="82">
        <f>F50*(1-H50)</f>
        <v>4062.6019959999999</v>
      </c>
      <c r="H50" s="71">
        <v>3.7199999999999997E-2</v>
      </c>
      <c r="I50" s="72"/>
      <c r="J50" s="73"/>
      <c r="K50" s="73"/>
      <c r="L50" s="73"/>
    </row>
    <row r="51" spans="1:12" ht="19.5" customHeight="1" x14ac:dyDescent="0.25">
      <c r="A51" s="73" t="s">
        <v>51</v>
      </c>
      <c r="B51" s="73" t="s">
        <v>52</v>
      </c>
      <c r="C51" s="75" t="s">
        <v>1696</v>
      </c>
      <c r="D51" s="75" t="s">
        <v>1894</v>
      </c>
      <c r="E51" s="35" t="s">
        <v>199</v>
      </c>
      <c r="F51" s="82">
        <v>4219.57</v>
      </c>
      <c r="G51" s="82">
        <f>F51*(1-H51)</f>
        <v>4062.6019959999999</v>
      </c>
      <c r="H51" s="71">
        <v>3.7199999999999997E-2</v>
      </c>
      <c r="I51" s="72"/>
      <c r="J51" s="73"/>
      <c r="K51" s="73"/>
      <c r="L51" s="73"/>
    </row>
    <row r="52" spans="1:12" ht="19.5" customHeight="1" x14ac:dyDescent="0.25">
      <c r="A52" s="73" t="s">
        <v>51</v>
      </c>
      <c r="B52" s="73" t="s">
        <v>52</v>
      </c>
      <c r="C52" s="75" t="s">
        <v>1696</v>
      </c>
      <c r="D52" s="75" t="s">
        <v>1895</v>
      </c>
      <c r="E52" s="35" t="s">
        <v>199</v>
      </c>
      <c r="F52" s="82">
        <v>4219.57</v>
      </c>
      <c r="G52" s="82">
        <f>F52*(1-H52)</f>
        <v>4062.6019959999999</v>
      </c>
      <c r="H52" s="71">
        <v>3.7199999999999997E-2</v>
      </c>
      <c r="I52" s="72"/>
      <c r="J52" s="73"/>
      <c r="K52" s="73"/>
      <c r="L52" s="73"/>
    </row>
    <row r="53" spans="1:12" ht="19.5" customHeight="1" x14ac:dyDescent="0.25">
      <c r="A53" s="73" t="s">
        <v>51</v>
      </c>
      <c r="B53" s="73" t="s">
        <v>52</v>
      </c>
      <c r="C53" s="75" t="s">
        <v>1696</v>
      </c>
      <c r="D53" s="21" t="s">
        <v>1896</v>
      </c>
      <c r="E53" s="35" t="s">
        <v>199</v>
      </c>
      <c r="F53" s="82">
        <v>1150.79</v>
      </c>
      <c r="G53" s="82">
        <f>F53*(1-H53)</f>
        <v>1107.9806120000001</v>
      </c>
      <c r="H53" s="71">
        <v>3.7199999999999997E-2</v>
      </c>
      <c r="I53" s="72"/>
      <c r="J53" s="73"/>
      <c r="K53" s="73"/>
      <c r="L53" s="73"/>
    </row>
    <row r="54" spans="1:12" ht="19.5" customHeight="1" x14ac:dyDescent="0.25">
      <c r="A54" s="73" t="s">
        <v>51</v>
      </c>
      <c r="B54" s="73" t="s">
        <v>52</v>
      </c>
      <c r="C54" s="75" t="s">
        <v>1696</v>
      </c>
      <c r="D54" s="9" t="s">
        <v>1897</v>
      </c>
      <c r="E54" s="35" t="s">
        <v>199</v>
      </c>
      <c r="F54" s="82">
        <v>0.01</v>
      </c>
      <c r="G54" s="82">
        <f>F54*(1-H54)</f>
        <v>9.6279999999999994E-3</v>
      </c>
      <c r="H54" s="71">
        <v>3.7199999999999997E-2</v>
      </c>
      <c r="I54" s="72"/>
      <c r="J54" s="73"/>
      <c r="K54" s="73"/>
      <c r="L54" s="73"/>
    </row>
    <row r="55" spans="1:12" ht="19.5" customHeight="1" x14ac:dyDescent="0.25">
      <c r="A55" s="64" t="s">
        <v>71</v>
      </c>
      <c r="B55" s="268" t="s">
        <v>72</v>
      </c>
      <c r="C55" s="21" t="s">
        <v>1696</v>
      </c>
      <c r="D55" s="73" t="s">
        <v>4504</v>
      </c>
      <c r="E55" s="269" t="s">
        <v>199</v>
      </c>
      <c r="F55" s="270">
        <v>98.74</v>
      </c>
      <c r="G55" s="270">
        <v>95.777799999999999</v>
      </c>
      <c r="H55" s="271">
        <v>0.03</v>
      </c>
      <c r="I55" s="272" t="s">
        <v>4505</v>
      </c>
      <c r="J55" s="268" t="s">
        <v>199</v>
      </c>
      <c r="K55" s="268" t="s">
        <v>252</v>
      </c>
      <c r="L55" s="268" t="s">
        <v>1908</v>
      </c>
    </row>
    <row r="56" spans="1:12" ht="19.5" customHeight="1" x14ac:dyDescent="0.25">
      <c r="A56" s="64" t="s">
        <v>71</v>
      </c>
      <c r="B56" s="268" t="s">
        <v>72</v>
      </c>
      <c r="C56" s="21" t="s">
        <v>1696</v>
      </c>
      <c r="D56" s="73" t="s">
        <v>4506</v>
      </c>
      <c r="E56" s="269" t="s">
        <v>199</v>
      </c>
      <c r="F56" s="270">
        <v>4472.95</v>
      </c>
      <c r="G56" s="270">
        <v>4338.7614999999996</v>
      </c>
      <c r="H56" s="271">
        <v>0.03</v>
      </c>
      <c r="I56" s="272" t="s">
        <v>4505</v>
      </c>
      <c r="J56" s="268" t="s">
        <v>199</v>
      </c>
      <c r="K56" s="268" t="s">
        <v>252</v>
      </c>
      <c r="L56" s="268" t="s">
        <v>4507</v>
      </c>
    </row>
    <row r="57" spans="1:12" ht="19.5" customHeight="1" x14ac:dyDescent="0.25">
      <c r="A57" s="64" t="s">
        <v>71</v>
      </c>
      <c r="B57" s="268" t="s">
        <v>72</v>
      </c>
      <c r="C57" s="21" t="s">
        <v>1696</v>
      </c>
      <c r="D57" s="73" t="s">
        <v>4508</v>
      </c>
      <c r="E57" s="269" t="s">
        <v>199</v>
      </c>
      <c r="F57" s="270">
        <v>1382.3677</v>
      </c>
      <c r="G57" s="270">
        <v>1340.896669</v>
      </c>
      <c r="H57" s="271">
        <v>0.03</v>
      </c>
      <c r="I57" s="272" t="s">
        <v>4505</v>
      </c>
      <c r="J57" s="268" t="s">
        <v>199</v>
      </c>
      <c r="K57" s="268" t="s">
        <v>252</v>
      </c>
      <c r="L57" s="268" t="s">
        <v>4509</v>
      </c>
    </row>
    <row r="58" spans="1:12" ht="19.5" customHeight="1" x14ac:dyDescent="0.25">
      <c r="A58" s="64" t="s">
        <v>71</v>
      </c>
      <c r="B58" s="268" t="s">
        <v>72</v>
      </c>
      <c r="C58" s="21" t="s">
        <v>1696</v>
      </c>
      <c r="D58" s="73" t="s">
        <v>3917</v>
      </c>
      <c r="E58" s="269" t="s">
        <v>199</v>
      </c>
      <c r="F58" s="270">
        <v>3357.1788000000001</v>
      </c>
      <c r="G58" s="270">
        <v>3256.463436</v>
      </c>
      <c r="H58" s="271">
        <v>0.03</v>
      </c>
      <c r="I58" s="272" t="s">
        <v>4505</v>
      </c>
      <c r="J58" s="268" t="s">
        <v>199</v>
      </c>
      <c r="K58" s="268" t="s">
        <v>252</v>
      </c>
      <c r="L58" s="268" t="s">
        <v>3916</v>
      </c>
    </row>
    <row r="59" spans="1:12" ht="19.5" customHeight="1" x14ac:dyDescent="0.25">
      <c r="A59" s="64" t="s">
        <v>71</v>
      </c>
      <c r="B59" s="268" t="s">
        <v>72</v>
      </c>
      <c r="C59" s="21" t="s">
        <v>1696</v>
      </c>
      <c r="D59" s="73" t="s">
        <v>4510</v>
      </c>
      <c r="E59" s="269" t="s">
        <v>199</v>
      </c>
      <c r="F59" s="270">
        <v>839.29</v>
      </c>
      <c r="G59" s="270">
        <v>814.11129999999991</v>
      </c>
      <c r="H59" s="271">
        <v>0.03</v>
      </c>
      <c r="I59" s="272" t="s">
        <v>4505</v>
      </c>
      <c r="J59" s="268" t="s">
        <v>199</v>
      </c>
      <c r="K59" s="268" t="s">
        <v>252</v>
      </c>
      <c r="L59" s="268" t="s">
        <v>4511</v>
      </c>
    </row>
    <row r="60" spans="1:12" ht="19.5" customHeight="1" x14ac:dyDescent="0.25">
      <c r="A60" s="64" t="s">
        <v>71</v>
      </c>
      <c r="B60" s="268" t="s">
        <v>72</v>
      </c>
      <c r="C60" s="21" t="s">
        <v>1696</v>
      </c>
      <c r="D60" s="73" t="s">
        <v>4512</v>
      </c>
      <c r="E60" s="269" t="s">
        <v>199</v>
      </c>
      <c r="F60" s="270">
        <v>1727.9595999999999</v>
      </c>
      <c r="G60" s="270">
        <v>1676.1208119999999</v>
      </c>
      <c r="H60" s="271">
        <v>0.03</v>
      </c>
      <c r="I60" s="272" t="s">
        <v>4505</v>
      </c>
      <c r="J60" s="268" t="s">
        <v>199</v>
      </c>
      <c r="K60" s="268" t="s">
        <v>252</v>
      </c>
      <c r="L60" s="268" t="s">
        <v>4513</v>
      </c>
    </row>
    <row r="61" spans="1:12" ht="19.5" customHeight="1" x14ac:dyDescent="0.25">
      <c r="A61" s="64" t="s">
        <v>71</v>
      </c>
      <c r="B61" s="268" t="s">
        <v>72</v>
      </c>
      <c r="C61" s="21" t="s">
        <v>1696</v>
      </c>
      <c r="D61" s="73" t="s">
        <v>4514</v>
      </c>
      <c r="E61" s="269" t="s">
        <v>199</v>
      </c>
      <c r="F61" s="270">
        <v>888.66</v>
      </c>
      <c r="G61" s="270">
        <v>862.00019999999995</v>
      </c>
      <c r="H61" s="271">
        <v>0.03</v>
      </c>
      <c r="I61" s="272" t="s">
        <v>4505</v>
      </c>
      <c r="J61" s="268" t="s">
        <v>199</v>
      </c>
      <c r="K61" s="268" t="s">
        <v>252</v>
      </c>
      <c r="L61" s="268" t="s">
        <v>1912</v>
      </c>
    </row>
    <row r="62" spans="1:12" ht="19.5" customHeight="1" x14ac:dyDescent="0.25">
      <c r="A62" s="64" t="s">
        <v>71</v>
      </c>
      <c r="B62" s="268" t="s">
        <v>72</v>
      </c>
      <c r="C62" s="21" t="s">
        <v>1696</v>
      </c>
      <c r="D62" s="73" t="s">
        <v>1922</v>
      </c>
      <c r="E62" s="269" t="s">
        <v>199</v>
      </c>
      <c r="F62" s="270">
        <v>888.66489999999999</v>
      </c>
      <c r="G62" s="270">
        <v>862.004953</v>
      </c>
      <c r="H62" s="271">
        <v>0.03</v>
      </c>
      <c r="I62" s="272" t="s">
        <v>4505</v>
      </c>
      <c r="J62" s="268" t="s">
        <v>199</v>
      </c>
      <c r="K62" s="268" t="s">
        <v>252</v>
      </c>
      <c r="L62" s="268" t="s">
        <v>1921</v>
      </c>
    </row>
    <row r="63" spans="1:12" ht="19.5" customHeight="1" x14ac:dyDescent="0.25">
      <c r="A63" s="64" t="s">
        <v>71</v>
      </c>
      <c r="B63" s="268" t="s">
        <v>72</v>
      </c>
      <c r="C63" s="21" t="s">
        <v>1696</v>
      </c>
      <c r="D63" s="73" t="s">
        <v>1924</v>
      </c>
      <c r="E63" s="269" t="s">
        <v>199</v>
      </c>
      <c r="F63" s="270">
        <v>4472.95</v>
      </c>
      <c r="G63" s="270">
        <v>4338.7614999999996</v>
      </c>
      <c r="H63" s="271">
        <v>0.03</v>
      </c>
      <c r="I63" s="272" t="s">
        <v>4505</v>
      </c>
      <c r="J63" s="268" t="s">
        <v>199</v>
      </c>
      <c r="K63" s="268" t="s">
        <v>252</v>
      </c>
      <c r="L63" s="268" t="s">
        <v>1923</v>
      </c>
    </row>
    <row r="64" spans="1:12" ht="19.5" customHeight="1" x14ac:dyDescent="0.25">
      <c r="A64" s="64" t="s">
        <v>71</v>
      </c>
      <c r="B64" s="268" t="s">
        <v>72</v>
      </c>
      <c r="C64" s="21" t="s">
        <v>1696</v>
      </c>
      <c r="D64" s="73" t="s">
        <v>1922</v>
      </c>
      <c r="E64" s="269" t="s">
        <v>199</v>
      </c>
      <c r="F64" s="270">
        <v>888.66489999999999</v>
      </c>
      <c r="G64" s="270">
        <v>862.004953</v>
      </c>
      <c r="H64" s="271">
        <v>0.03</v>
      </c>
      <c r="I64" s="272" t="s">
        <v>4505</v>
      </c>
      <c r="J64" s="268" t="s">
        <v>199</v>
      </c>
      <c r="K64" s="268" t="s">
        <v>252</v>
      </c>
      <c r="L64" s="268" t="s">
        <v>1925</v>
      </c>
    </row>
    <row r="65" spans="1:12" ht="19.5" customHeight="1" x14ac:dyDescent="0.25">
      <c r="A65" s="64" t="s">
        <v>71</v>
      </c>
      <c r="B65" s="268" t="s">
        <v>72</v>
      </c>
      <c r="C65" s="21" t="s">
        <v>1696</v>
      </c>
      <c r="D65" s="73" t="s">
        <v>1927</v>
      </c>
      <c r="E65" s="269" t="s">
        <v>199</v>
      </c>
      <c r="F65" s="270">
        <v>4472.95</v>
      </c>
      <c r="G65" s="270">
        <v>4338.7614999999996</v>
      </c>
      <c r="H65" s="271">
        <v>0.03</v>
      </c>
      <c r="I65" s="272" t="s">
        <v>4505</v>
      </c>
      <c r="J65" s="268" t="s">
        <v>199</v>
      </c>
      <c r="K65" s="268" t="s">
        <v>252</v>
      </c>
      <c r="L65" s="268" t="s">
        <v>1926</v>
      </c>
    </row>
    <row r="66" spans="1:12" ht="19.5" customHeight="1" x14ac:dyDescent="0.25">
      <c r="A66" s="64" t="s">
        <v>71</v>
      </c>
      <c r="B66" s="268" t="s">
        <v>72</v>
      </c>
      <c r="C66" s="21" t="s">
        <v>1696</v>
      </c>
      <c r="D66" s="73" t="s">
        <v>4515</v>
      </c>
      <c r="E66" s="269" t="s">
        <v>199</v>
      </c>
      <c r="F66" s="270">
        <v>1244.1300000000001</v>
      </c>
      <c r="G66" s="270">
        <v>1206.8061</v>
      </c>
      <c r="H66" s="271">
        <v>0.03</v>
      </c>
      <c r="I66" s="272" t="s">
        <v>4505</v>
      </c>
      <c r="J66" s="268" t="s">
        <v>199</v>
      </c>
      <c r="K66" s="268" t="s">
        <v>252</v>
      </c>
      <c r="L66" s="268" t="s">
        <v>4516</v>
      </c>
    </row>
    <row r="67" spans="1:12" ht="19.5" customHeight="1" x14ac:dyDescent="0.25">
      <c r="A67" s="64" t="s">
        <v>71</v>
      </c>
      <c r="B67" s="268" t="s">
        <v>72</v>
      </c>
      <c r="C67" s="21" t="s">
        <v>1696</v>
      </c>
      <c r="D67" s="73" t="s">
        <v>4517</v>
      </c>
      <c r="E67" s="269" t="s">
        <v>199</v>
      </c>
      <c r="F67" s="270">
        <v>1214.51</v>
      </c>
      <c r="G67" s="270">
        <v>1178.0746999999999</v>
      </c>
      <c r="H67" s="271">
        <v>0.03</v>
      </c>
      <c r="I67" s="272" t="s">
        <v>4505</v>
      </c>
      <c r="J67" s="268" t="s">
        <v>199</v>
      </c>
      <c r="K67" s="268" t="s">
        <v>252</v>
      </c>
      <c r="L67" s="268" t="s">
        <v>4518</v>
      </c>
    </row>
    <row r="68" spans="1:12" ht="19.5" customHeight="1" x14ac:dyDescent="0.25">
      <c r="A68" s="64" t="s">
        <v>71</v>
      </c>
      <c r="B68" s="268" t="s">
        <v>72</v>
      </c>
      <c r="C68" s="21" t="s">
        <v>1696</v>
      </c>
      <c r="D68" s="73" t="s">
        <v>4519</v>
      </c>
      <c r="E68" s="269" t="s">
        <v>199</v>
      </c>
      <c r="F68" s="270">
        <v>4472.95</v>
      </c>
      <c r="G68" s="270">
        <v>4338.7614999999996</v>
      </c>
      <c r="H68" s="271">
        <v>0.03</v>
      </c>
      <c r="I68" s="272" t="s">
        <v>4505</v>
      </c>
      <c r="J68" s="268" t="s">
        <v>199</v>
      </c>
      <c r="K68" s="268" t="s">
        <v>252</v>
      </c>
      <c r="L68" s="268" t="s">
        <v>4520</v>
      </c>
    </row>
    <row r="69" spans="1:12" ht="19.5" customHeight="1" x14ac:dyDescent="0.25">
      <c r="A69" s="64" t="s">
        <v>71</v>
      </c>
      <c r="B69" s="268" t="s">
        <v>72</v>
      </c>
      <c r="C69" s="21" t="s">
        <v>1696</v>
      </c>
      <c r="D69" s="73" t="s">
        <v>4521</v>
      </c>
      <c r="E69" s="269" t="s">
        <v>199</v>
      </c>
      <c r="F69" s="270">
        <v>1244.1300000000001</v>
      </c>
      <c r="G69" s="270">
        <v>1206.8061</v>
      </c>
      <c r="H69" s="271">
        <v>0.03</v>
      </c>
      <c r="I69" s="272" t="s">
        <v>4505</v>
      </c>
      <c r="J69" s="268" t="s">
        <v>199</v>
      </c>
      <c r="K69" s="268" t="s">
        <v>252</v>
      </c>
      <c r="L69" s="268" t="s">
        <v>1910</v>
      </c>
    </row>
    <row r="70" spans="1:12" ht="19.5" customHeight="1" x14ac:dyDescent="0.25">
      <c r="A70" s="64" t="s">
        <v>71</v>
      </c>
      <c r="B70" s="268" t="s">
        <v>72</v>
      </c>
      <c r="C70" s="21" t="s">
        <v>1696</v>
      </c>
      <c r="D70" s="73" t="s">
        <v>4522</v>
      </c>
      <c r="E70" s="269" t="s">
        <v>199</v>
      </c>
      <c r="F70" s="270">
        <v>1244.1300000000001</v>
      </c>
      <c r="G70" s="270">
        <v>1206.8061</v>
      </c>
      <c r="H70" s="271">
        <v>0.03</v>
      </c>
      <c r="I70" s="272" t="s">
        <v>4505</v>
      </c>
      <c r="J70" s="268" t="s">
        <v>199</v>
      </c>
      <c r="K70" s="268" t="s">
        <v>252</v>
      </c>
      <c r="L70" s="268" t="s">
        <v>4523</v>
      </c>
    </row>
    <row r="71" spans="1:12" ht="19.5" customHeight="1" x14ac:dyDescent="0.25">
      <c r="A71" s="64" t="s">
        <v>71</v>
      </c>
      <c r="B71" s="268" t="s">
        <v>72</v>
      </c>
      <c r="C71" s="21" t="s">
        <v>1696</v>
      </c>
      <c r="D71" s="73" t="s">
        <v>4524</v>
      </c>
      <c r="E71" s="269" t="s">
        <v>199</v>
      </c>
      <c r="F71" s="270">
        <v>543.07000000000005</v>
      </c>
      <c r="G71" s="270">
        <v>526.77790000000005</v>
      </c>
      <c r="H71" s="271">
        <v>0.03</v>
      </c>
      <c r="I71" s="272" t="s">
        <v>4505</v>
      </c>
      <c r="J71" s="268" t="s">
        <v>199</v>
      </c>
      <c r="K71" s="268" t="s">
        <v>252</v>
      </c>
      <c r="L71" s="268" t="s">
        <v>4525</v>
      </c>
    </row>
    <row r="72" spans="1:12" ht="19.5" customHeight="1" x14ac:dyDescent="0.25">
      <c r="A72" s="64" t="s">
        <v>71</v>
      </c>
      <c r="B72" s="268" t="s">
        <v>72</v>
      </c>
      <c r="C72" s="21" t="s">
        <v>1696</v>
      </c>
      <c r="D72" s="73" t="s">
        <v>4510</v>
      </c>
      <c r="E72" s="269" t="s">
        <v>199</v>
      </c>
      <c r="F72" s="270">
        <v>839.29</v>
      </c>
      <c r="G72" s="270">
        <v>814.11129999999991</v>
      </c>
      <c r="H72" s="271">
        <v>0.03</v>
      </c>
      <c r="I72" s="272" t="s">
        <v>4505</v>
      </c>
      <c r="J72" s="268" t="s">
        <v>199</v>
      </c>
      <c r="K72" s="268" t="s">
        <v>252</v>
      </c>
      <c r="L72" s="268" t="s">
        <v>4526</v>
      </c>
    </row>
    <row r="73" spans="1:12" ht="19.5" customHeight="1" x14ac:dyDescent="0.25">
      <c r="A73" s="64" t="s">
        <v>71</v>
      </c>
      <c r="B73" s="268" t="s">
        <v>72</v>
      </c>
      <c r="C73" s="21" t="s">
        <v>1696</v>
      </c>
      <c r="D73" s="73" t="s">
        <v>4512</v>
      </c>
      <c r="E73" s="269" t="s">
        <v>199</v>
      </c>
      <c r="F73" s="270">
        <v>2320.4</v>
      </c>
      <c r="G73" s="270">
        <v>2250.788</v>
      </c>
      <c r="H73" s="271">
        <v>0.03</v>
      </c>
      <c r="I73" s="272" t="s">
        <v>4505</v>
      </c>
      <c r="J73" s="268" t="s">
        <v>199</v>
      </c>
      <c r="K73" s="268" t="s">
        <v>252</v>
      </c>
      <c r="L73" s="268" t="s">
        <v>4527</v>
      </c>
    </row>
    <row r="74" spans="1:12" ht="19.5" customHeight="1" x14ac:dyDescent="0.25">
      <c r="A74" s="64" t="s">
        <v>71</v>
      </c>
      <c r="B74" s="268" t="s">
        <v>72</v>
      </c>
      <c r="C74" s="21" t="s">
        <v>1696</v>
      </c>
      <c r="D74" s="73" t="s">
        <v>4528</v>
      </c>
      <c r="E74" s="269" t="s">
        <v>199</v>
      </c>
      <c r="F74" s="270">
        <v>2122.92</v>
      </c>
      <c r="G74" s="270">
        <v>2059.2323999999999</v>
      </c>
      <c r="H74" s="271">
        <v>0.03</v>
      </c>
      <c r="I74" s="272" t="s">
        <v>4505</v>
      </c>
      <c r="J74" s="268" t="s">
        <v>199</v>
      </c>
      <c r="K74" s="268" t="s">
        <v>252</v>
      </c>
      <c r="L74" s="268" t="s">
        <v>4529</v>
      </c>
    </row>
    <row r="75" spans="1:12" ht="19.5" customHeight="1" x14ac:dyDescent="0.25">
      <c r="A75" s="64" t="s">
        <v>71</v>
      </c>
      <c r="B75" s="268" t="s">
        <v>72</v>
      </c>
      <c r="C75" s="21" t="s">
        <v>1696</v>
      </c>
      <c r="D75" s="73" t="s">
        <v>4530</v>
      </c>
      <c r="E75" s="269" t="s">
        <v>199</v>
      </c>
      <c r="F75" s="270">
        <v>2192.04</v>
      </c>
      <c r="G75" s="270">
        <v>2126.2788</v>
      </c>
      <c r="H75" s="271">
        <v>0.03</v>
      </c>
      <c r="I75" s="272" t="s">
        <v>4505</v>
      </c>
      <c r="J75" s="268" t="s">
        <v>199</v>
      </c>
      <c r="K75" s="268" t="s">
        <v>252</v>
      </c>
      <c r="L75" s="268" t="s">
        <v>4531</v>
      </c>
    </row>
    <row r="76" spans="1:12" ht="19.5" customHeight="1" x14ac:dyDescent="0.25">
      <c r="A76" s="64" t="s">
        <v>135</v>
      </c>
      <c r="B76" s="21" t="s">
        <v>531</v>
      </c>
      <c r="C76" s="21" t="s">
        <v>1670</v>
      </c>
      <c r="D76" s="21" t="s">
        <v>1754</v>
      </c>
      <c r="E76" s="35" t="s">
        <v>1755</v>
      </c>
      <c r="F76" s="70">
        <v>136.16</v>
      </c>
      <c r="G76" s="70">
        <v>135.47999999999999</v>
      </c>
      <c r="H76" s="71">
        <v>5.0000000000000001E-3</v>
      </c>
      <c r="I76" s="52"/>
      <c r="J76" s="28"/>
      <c r="K76" s="28"/>
      <c r="L76" s="28"/>
    </row>
    <row r="77" spans="1:12" ht="19.5" customHeight="1" x14ac:dyDescent="0.25">
      <c r="A77" s="64" t="s">
        <v>135</v>
      </c>
      <c r="B77" s="21" t="s">
        <v>531</v>
      </c>
      <c r="C77" s="21" t="s">
        <v>1670</v>
      </c>
      <c r="D77" s="21" t="s">
        <v>1754</v>
      </c>
      <c r="E77" s="35" t="s">
        <v>1756</v>
      </c>
      <c r="F77" s="70">
        <v>102.12</v>
      </c>
      <c r="G77" s="70">
        <v>101.61</v>
      </c>
      <c r="H77" s="71">
        <v>5.0000000000000001E-3</v>
      </c>
      <c r="I77" s="52"/>
      <c r="J77" s="28"/>
      <c r="K77" s="28"/>
      <c r="L77" s="28"/>
    </row>
    <row r="78" spans="1:12" ht="19.5" customHeight="1" x14ac:dyDescent="0.25">
      <c r="A78" s="64" t="s">
        <v>135</v>
      </c>
      <c r="B78" s="21" t="s">
        <v>531</v>
      </c>
      <c r="C78" s="21" t="s">
        <v>1670</v>
      </c>
      <c r="D78" s="21" t="s">
        <v>1754</v>
      </c>
      <c r="E78" s="35" t="s">
        <v>1757</v>
      </c>
      <c r="F78" s="70">
        <v>204.23</v>
      </c>
      <c r="G78" s="70">
        <v>203.21</v>
      </c>
      <c r="H78" s="71">
        <v>5.0000000000000001E-3</v>
      </c>
      <c r="I78" s="52"/>
      <c r="J78" s="28"/>
      <c r="K78" s="28"/>
      <c r="L78" s="28"/>
    </row>
    <row r="79" spans="1:12" ht="19.5" customHeight="1" x14ac:dyDescent="0.25">
      <c r="A79" s="64" t="s">
        <v>135</v>
      </c>
      <c r="B79" s="21" t="s">
        <v>531</v>
      </c>
      <c r="C79" s="21" t="s">
        <v>1675</v>
      </c>
      <c r="D79" s="21" t="s">
        <v>1758</v>
      </c>
      <c r="E79" s="35" t="s">
        <v>1755</v>
      </c>
      <c r="F79" s="70">
        <v>136.16</v>
      </c>
      <c r="G79" s="70">
        <v>135.47999999999999</v>
      </c>
      <c r="H79" s="71">
        <v>5.0000000000000001E-3</v>
      </c>
      <c r="I79" s="52"/>
      <c r="J79" s="28"/>
      <c r="K79" s="28"/>
      <c r="L79" s="28"/>
    </row>
    <row r="80" spans="1:12" ht="19.5" customHeight="1" x14ac:dyDescent="0.25">
      <c r="A80" s="64" t="s">
        <v>135</v>
      </c>
      <c r="B80" s="21" t="s">
        <v>531</v>
      </c>
      <c r="C80" s="21" t="s">
        <v>1678</v>
      </c>
      <c r="D80" s="21" t="s">
        <v>1759</v>
      </c>
      <c r="E80" s="35" t="s">
        <v>1755</v>
      </c>
      <c r="F80" s="70">
        <v>136.16</v>
      </c>
      <c r="G80" s="70">
        <v>135.47999999999999</v>
      </c>
      <c r="H80" s="71">
        <v>5.0000000000000001E-3</v>
      </c>
      <c r="I80" s="52"/>
      <c r="J80" s="28"/>
      <c r="K80" s="28"/>
      <c r="L80" s="28"/>
    </row>
    <row r="81" spans="1:12" ht="19.5" customHeight="1" x14ac:dyDescent="0.25">
      <c r="A81" s="64" t="s">
        <v>135</v>
      </c>
      <c r="B81" s="21" t="s">
        <v>531</v>
      </c>
      <c r="C81" s="21" t="s">
        <v>1680</v>
      </c>
      <c r="D81" s="21" t="s">
        <v>1760</v>
      </c>
      <c r="E81" s="35" t="s">
        <v>1755</v>
      </c>
      <c r="F81" s="70">
        <v>136.16</v>
      </c>
      <c r="G81" s="70">
        <v>135.47999999999999</v>
      </c>
      <c r="H81" s="71">
        <v>5.0000000000000001E-3</v>
      </c>
      <c r="I81" s="52"/>
      <c r="J81" s="28"/>
      <c r="K81" s="28"/>
      <c r="L81" s="28"/>
    </row>
    <row r="82" spans="1:12" ht="19.5" customHeight="1" x14ac:dyDescent="0.25">
      <c r="A82" s="64" t="s">
        <v>135</v>
      </c>
      <c r="B82" s="21" t="s">
        <v>531</v>
      </c>
      <c r="C82" s="21" t="s">
        <v>1683</v>
      </c>
      <c r="D82" s="21" t="s">
        <v>1761</v>
      </c>
      <c r="E82" s="35" t="s">
        <v>1762</v>
      </c>
      <c r="F82" s="70">
        <v>54.44</v>
      </c>
      <c r="G82" s="70">
        <v>54.17</v>
      </c>
      <c r="H82" s="71">
        <v>5.0000000000000001E-3</v>
      </c>
      <c r="I82" s="52"/>
      <c r="J82" s="28"/>
      <c r="K82" s="28"/>
      <c r="L82" s="28"/>
    </row>
    <row r="83" spans="1:12" ht="19.5" customHeight="1" x14ac:dyDescent="0.25">
      <c r="A83" s="64" t="s">
        <v>135</v>
      </c>
      <c r="B83" s="21" t="s">
        <v>531</v>
      </c>
      <c r="C83" s="21" t="s">
        <v>1683</v>
      </c>
      <c r="D83" s="21" t="s">
        <v>1761</v>
      </c>
      <c r="E83" s="35" t="s">
        <v>1763</v>
      </c>
      <c r="F83" s="70">
        <v>113.46</v>
      </c>
      <c r="G83" s="70">
        <v>112.89</v>
      </c>
      <c r="H83" s="71">
        <v>5.0000000000000001E-3</v>
      </c>
      <c r="I83" s="52"/>
      <c r="J83" s="28"/>
      <c r="K83" s="28"/>
      <c r="L83" s="28"/>
    </row>
    <row r="84" spans="1:12" ht="19.5" customHeight="1" x14ac:dyDescent="0.25">
      <c r="A84" s="64" t="s">
        <v>135</v>
      </c>
      <c r="B84" s="21" t="s">
        <v>531</v>
      </c>
      <c r="C84" s="21" t="s">
        <v>1686</v>
      </c>
      <c r="D84" s="21" t="s">
        <v>1764</v>
      </c>
      <c r="E84" s="35" t="s">
        <v>1765</v>
      </c>
      <c r="F84" s="70">
        <v>67.760000000000005</v>
      </c>
      <c r="G84" s="70">
        <v>67.42</v>
      </c>
      <c r="H84" s="71">
        <v>5.0000000000000001E-3</v>
      </c>
      <c r="I84" s="52"/>
      <c r="J84" s="28"/>
      <c r="K84" s="28"/>
      <c r="L84" s="28"/>
    </row>
    <row r="85" spans="1:12" ht="19.5" customHeight="1" x14ac:dyDescent="0.25">
      <c r="A85" s="64" t="s">
        <v>135</v>
      </c>
      <c r="B85" s="21" t="s">
        <v>531</v>
      </c>
      <c r="C85" s="21" t="s">
        <v>1688</v>
      </c>
      <c r="D85" s="21" t="s">
        <v>1766</v>
      </c>
      <c r="E85" s="35" t="s">
        <v>1756</v>
      </c>
      <c r="F85" s="70">
        <v>102.12</v>
      </c>
      <c r="G85" s="70">
        <v>101.61</v>
      </c>
      <c r="H85" s="71">
        <v>5.0000000000000001E-3</v>
      </c>
      <c r="I85" s="52"/>
      <c r="J85" s="28"/>
      <c r="K85" s="28"/>
      <c r="L85" s="28"/>
    </row>
    <row r="86" spans="1:12" ht="19.5" customHeight="1" x14ac:dyDescent="0.25">
      <c r="A86" s="64" t="s">
        <v>135</v>
      </c>
      <c r="B86" s="21" t="s">
        <v>531</v>
      </c>
      <c r="C86" s="21" t="s">
        <v>1688</v>
      </c>
      <c r="D86" s="21" t="s">
        <v>1766</v>
      </c>
      <c r="E86" s="35" t="s">
        <v>1767</v>
      </c>
      <c r="F86" s="70">
        <v>73.010000000000005</v>
      </c>
      <c r="G86" s="70">
        <v>72.64</v>
      </c>
      <c r="H86" s="71">
        <v>5.0000000000000001E-3</v>
      </c>
      <c r="I86" s="52"/>
      <c r="J86" s="28"/>
      <c r="K86" s="28"/>
      <c r="L86" s="28"/>
    </row>
    <row r="87" spans="1:12" ht="19.5" customHeight="1" x14ac:dyDescent="0.25">
      <c r="A87" s="64" t="s">
        <v>135</v>
      </c>
      <c r="B87" s="21" t="s">
        <v>531</v>
      </c>
      <c r="C87" s="21" t="s">
        <v>1690</v>
      </c>
      <c r="D87" s="21" t="s">
        <v>1768</v>
      </c>
      <c r="E87" s="35" t="s">
        <v>1762</v>
      </c>
      <c r="F87" s="70">
        <v>54.44</v>
      </c>
      <c r="G87" s="70">
        <v>54.17</v>
      </c>
      <c r="H87" s="71">
        <v>5.0000000000000001E-3</v>
      </c>
      <c r="I87" s="52"/>
      <c r="J87" s="28"/>
      <c r="K87" s="28"/>
      <c r="L87" s="28"/>
    </row>
    <row r="88" spans="1:12" ht="19.5" customHeight="1" x14ac:dyDescent="0.25">
      <c r="A88" s="64" t="s">
        <v>135</v>
      </c>
      <c r="B88" s="21" t="s">
        <v>531</v>
      </c>
      <c r="C88" s="21" t="s">
        <v>1690</v>
      </c>
      <c r="D88" s="21" t="s">
        <v>1768</v>
      </c>
      <c r="E88" s="35" t="s">
        <v>1763</v>
      </c>
      <c r="F88" s="70">
        <v>113.46</v>
      </c>
      <c r="G88" s="70">
        <v>112.89</v>
      </c>
      <c r="H88" s="71">
        <v>5.0000000000000001E-3</v>
      </c>
      <c r="I88" s="52"/>
      <c r="J88" s="28"/>
      <c r="K88" s="28"/>
      <c r="L88" s="28"/>
    </row>
    <row r="89" spans="1:12" ht="19.5" customHeight="1" x14ac:dyDescent="0.25">
      <c r="A89" s="64" t="s">
        <v>135</v>
      </c>
      <c r="B89" s="21" t="s">
        <v>531</v>
      </c>
      <c r="C89" s="21" t="s">
        <v>1696</v>
      </c>
      <c r="D89" s="21" t="s">
        <v>1769</v>
      </c>
      <c r="E89" s="35" t="s">
        <v>1762</v>
      </c>
      <c r="F89" s="70">
        <v>54.44</v>
      </c>
      <c r="G89" s="70">
        <v>54.17</v>
      </c>
      <c r="H89" s="71">
        <v>5.0000000000000001E-3</v>
      </c>
      <c r="I89" s="52"/>
      <c r="J89" s="28"/>
      <c r="K89" s="28"/>
      <c r="L89" s="28"/>
    </row>
    <row r="90" spans="1:12" ht="19.5" customHeight="1" x14ac:dyDescent="0.25">
      <c r="A90" s="64" t="s">
        <v>135</v>
      </c>
      <c r="B90" s="21" t="s">
        <v>531</v>
      </c>
      <c r="C90" s="21" t="s">
        <v>1696</v>
      </c>
      <c r="D90" s="21" t="s">
        <v>1769</v>
      </c>
      <c r="E90" s="35" t="s">
        <v>1763</v>
      </c>
      <c r="F90" s="70">
        <v>113.46</v>
      </c>
      <c r="G90" s="70">
        <v>112.89</v>
      </c>
      <c r="H90" s="71">
        <v>5.0000000000000001E-3</v>
      </c>
      <c r="I90" s="52"/>
      <c r="J90" s="28"/>
      <c r="K90" s="28"/>
      <c r="L90" s="28"/>
    </row>
    <row r="91" spans="1:12" ht="19.5" customHeight="1" x14ac:dyDescent="0.25">
      <c r="A91" s="64" t="s">
        <v>135</v>
      </c>
      <c r="B91" s="21" t="s">
        <v>531</v>
      </c>
      <c r="C91" s="21" t="s">
        <v>1696</v>
      </c>
      <c r="D91" s="21" t="s">
        <v>1769</v>
      </c>
      <c r="E91" s="35" t="s">
        <v>1756</v>
      </c>
      <c r="F91" s="70">
        <v>102.12</v>
      </c>
      <c r="G91" s="70">
        <v>101.61</v>
      </c>
      <c r="H91" s="71">
        <v>5.0000000000000001E-3</v>
      </c>
      <c r="I91" s="52"/>
      <c r="J91" s="28"/>
      <c r="K91" s="28"/>
      <c r="L91" s="28"/>
    </row>
    <row r="92" spans="1:12" ht="19.5" customHeight="1" x14ac:dyDescent="0.25">
      <c r="A92" s="78" t="s">
        <v>82</v>
      </c>
      <c r="B92" s="42" t="s">
        <v>83</v>
      </c>
      <c r="C92" s="21" t="s">
        <v>1670</v>
      </c>
      <c r="D92" s="42" t="s">
        <v>1857</v>
      </c>
      <c r="E92" s="35" t="s">
        <v>1858</v>
      </c>
      <c r="F92" s="79"/>
      <c r="G92" s="41"/>
      <c r="H92" s="41">
        <v>0.02</v>
      </c>
      <c r="I92" s="80" t="s">
        <v>1859</v>
      </c>
      <c r="J92" s="73"/>
      <c r="K92" s="73"/>
      <c r="L92" s="73"/>
    </row>
    <row r="93" spans="1:12" ht="19.5" customHeight="1" x14ac:dyDescent="0.25">
      <c r="A93" s="78" t="s">
        <v>82</v>
      </c>
      <c r="B93" s="42" t="s">
        <v>83</v>
      </c>
      <c r="C93" s="21" t="s">
        <v>1675</v>
      </c>
      <c r="D93" s="42" t="s">
        <v>1860</v>
      </c>
      <c r="E93" s="35" t="s">
        <v>1861</v>
      </c>
      <c r="F93" s="79"/>
      <c r="G93" s="41"/>
      <c r="H93" s="41">
        <v>0.02</v>
      </c>
      <c r="I93" s="80" t="s">
        <v>1859</v>
      </c>
      <c r="J93" s="73"/>
      <c r="K93" s="73"/>
      <c r="L93" s="73"/>
    </row>
    <row r="94" spans="1:12" ht="19.5" customHeight="1" x14ac:dyDescent="0.25">
      <c r="A94" s="78" t="s">
        <v>82</v>
      </c>
      <c r="B94" s="42" t="s">
        <v>83</v>
      </c>
      <c r="C94" s="21" t="s">
        <v>1678</v>
      </c>
      <c r="D94" s="42" t="s">
        <v>1862</v>
      </c>
      <c r="E94" s="35" t="s">
        <v>1863</v>
      </c>
      <c r="F94" s="79"/>
      <c r="G94" s="41"/>
      <c r="H94" s="41">
        <v>0.02</v>
      </c>
      <c r="I94" s="80" t="s">
        <v>1859</v>
      </c>
      <c r="J94" s="73"/>
      <c r="K94" s="73"/>
      <c r="L94" s="73"/>
    </row>
    <row r="95" spans="1:12" ht="19.5" customHeight="1" x14ac:dyDescent="0.25">
      <c r="A95" s="78" t="s">
        <v>82</v>
      </c>
      <c r="B95" s="42" t="s">
        <v>83</v>
      </c>
      <c r="C95" s="21" t="s">
        <v>1680</v>
      </c>
      <c r="D95" s="42" t="s">
        <v>1864</v>
      </c>
      <c r="E95" s="35" t="s">
        <v>1865</v>
      </c>
      <c r="F95" s="79"/>
      <c r="G95" s="41"/>
      <c r="H95" s="41">
        <v>0.02</v>
      </c>
      <c r="I95" s="80" t="s">
        <v>1859</v>
      </c>
      <c r="J95" s="73"/>
      <c r="K95" s="73"/>
      <c r="L95" s="73"/>
    </row>
    <row r="96" spans="1:12" ht="19.5" customHeight="1" x14ac:dyDescent="0.25">
      <c r="A96" s="78" t="s">
        <v>82</v>
      </c>
      <c r="B96" s="42" t="s">
        <v>83</v>
      </c>
      <c r="C96" s="21" t="s">
        <v>1683</v>
      </c>
      <c r="D96" s="42" t="s">
        <v>1866</v>
      </c>
      <c r="E96" s="35" t="s">
        <v>1867</v>
      </c>
      <c r="F96" s="79"/>
      <c r="G96" s="41"/>
      <c r="H96" s="41">
        <v>0.02</v>
      </c>
      <c r="I96" s="80" t="s">
        <v>1859</v>
      </c>
      <c r="J96" s="73"/>
      <c r="K96" s="73"/>
      <c r="L96" s="73"/>
    </row>
    <row r="97" spans="1:12" ht="19.5" customHeight="1" x14ac:dyDescent="0.25">
      <c r="A97" s="78" t="s">
        <v>82</v>
      </c>
      <c r="B97" s="42" t="s">
        <v>83</v>
      </c>
      <c r="C97" s="21" t="s">
        <v>1686</v>
      </c>
      <c r="D97" s="21" t="s">
        <v>1868</v>
      </c>
      <c r="E97" s="35" t="s">
        <v>1867</v>
      </c>
      <c r="F97" s="79"/>
      <c r="G97" s="41"/>
      <c r="H97" s="41">
        <v>0.02</v>
      </c>
      <c r="I97" s="80" t="s">
        <v>1859</v>
      </c>
      <c r="J97" s="73"/>
      <c r="K97" s="73"/>
      <c r="L97" s="73"/>
    </row>
    <row r="98" spans="1:12" ht="19.5" customHeight="1" x14ac:dyDescent="0.25">
      <c r="A98" s="78" t="s">
        <v>82</v>
      </c>
      <c r="B98" s="42" t="s">
        <v>83</v>
      </c>
      <c r="C98" s="21" t="s">
        <v>1688</v>
      </c>
      <c r="D98" s="21" t="s">
        <v>1869</v>
      </c>
      <c r="E98" s="35" t="s">
        <v>1870</v>
      </c>
      <c r="F98" s="79"/>
      <c r="G98" s="41"/>
      <c r="H98" s="41">
        <v>0.02</v>
      </c>
      <c r="I98" s="80" t="s">
        <v>1859</v>
      </c>
      <c r="J98" s="73"/>
      <c r="K98" s="73"/>
      <c r="L98" s="73"/>
    </row>
    <row r="99" spans="1:12" ht="19.5" customHeight="1" x14ac:dyDescent="0.25">
      <c r="A99" s="81" t="s">
        <v>82</v>
      </c>
      <c r="B99" s="42" t="s">
        <v>83</v>
      </c>
      <c r="C99" s="21" t="s">
        <v>1690</v>
      </c>
      <c r="D99" s="42" t="s">
        <v>1871</v>
      </c>
      <c r="E99" s="35" t="s">
        <v>1872</v>
      </c>
      <c r="F99" s="79"/>
      <c r="G99" s="41"/>
      <c r="H99" s="41">
        <v>0.02</v>
      </c>
      <c r="I99" s="80" t="s">
        <v>1859</v>
      </c>
      <c r="J99" s="73"/>
      <c r="K99" s="73"/>
      <c r="L99" s="73"/>
    </row>
    <row r="100" spans="1:12" ht="19.5" customHeight="1" x14ac:dyDescent="0.25">
      <c r="A100" s="78" t="s">
        <v>82</v>
      </c>
      <c r="B100" s="42" t="s">
        <v>83</v>
      </c>
      <c r="C100" s="21" t="s">
        <v>1692</v>
      </c>
      <c r="D100" s="21" t="s">
        <v>1873</v>
      </c>
      <c r="E100" s="35" t="s">
        <v>1867</v>
      </c>
      <c r="F100" s="79"/>
      <c r="G100" s="41"/>
      <c r="H100" s="41">
        <v>0.02</v>
      </c>
      <c r="I100" s="80" t="s">
        <v>1859</v>
      </c>
      <c r="J100" s="73"/>
      <c r="K100" s="73"/>
      <c r="L100" s="73"/>
    </row>
    <row r="101" spans="1:12" ht="19.5" customHeight="1" x14ac:dyDescent="0.25">
      <c r="A101" s="78" t="s">
        <v>82</v>
      </c>
      <c r="B101" s="42" t="s">
        <v>83</v>
      </c>
      <c r="C101" s="21" t="s">
        <v>1694</v>
      </c>
      <c r="D101" s="21" t="s">
        <v>1874</v>
      </c>
      <c r="E101" s="35" t="s">
        <v>1858</v>
      </c>
      <c r="F101" s="79"/>
      <c r="G101" s="41"/>
      <c r="H101" s="41">
        <v>0.02</v>
      </c>
      <c r="I101" s="80" t="s">
        <v>1859</v>
      </c>
      <c r="J101" s="73"/>
      <c r="K101" s="73"/>
      <c r="L101" s="73"/>
    </row>
    <row r="102" spans="1:12" ht="19.5" customHeight="1" x14ac:dyDescent="0.25">
      <c r="A102" s="78" t="s">
        <v>82</v>
      </c>
      <c r="B102" s="42" t="s">
        <v>83</v>
      </c>
      <c r="C102" s="21" t="s">
        <v>1696</v>
      </c>
      <c r="D102" s="21" t="s">
        <v>1875</v>
      </c>
      <c r="E102" s="35" t="s">
        <v>1867</v>
      </c>
      <c r="F102" s="79"/>
      <c r="G102" s="41"/>
      <c r="H102" s="41">
        <v>0.02</v>
      </c>
      <c r="I102" s="80" t="s">
        <v>1859</v>
      </c>
      <c r="J102" s="73"/>
      <c r="K102" s="73"/>
      <c r="L102" s="73"/>
    </row>
    <row r="103" spans="1:12" ht="19.5" customHeight="1" x14ac:dyDescent="0.25">
      <c r="A103" s="81" t="s">
        <v>82</v>
      </c>
      <c r="B103" s="42" t="s">
        <v>83</v>
      </c>
      <c r="C103" s="21" t="s">
        <v>1876</v>
      </c>
      <c r="D103" s="42" t="s">
        <v>1877</v>
      </c>
      <c r="E103" s="42" t="s">
        <v>1877</v>
      </c>
      <c r="F103" s="79"/>
      <c r="G103" s="41"/>
      <c r="H103" s="41">
        <v>0.02</v>
      </c>
      <c r="I103" s="80" t="s">
        <v>1859</v>
      </c>
      <c r="J103" s="73"/>
      <c r="K103" s="73"/>
      <c r="L103" s="73"/>
    </row>
    <row r="104" spans="1:12" ht="19.5" customHeight="1" x14ac:dyDescent="0.25">
      <c r="A104" s="81" t="s">
        <v>82</v>
      </c>
      <c r="B104" s="42" t="s">
        <v>83</v>
      </c>
      <c r="C104" s="75" t="s">
        <v>1902</v>
      </c>
      <c r="D104" s="21" t="s">
        <v>1903</v>
      </c>
      <c r="E104" s="44"/>
      <c r="F104" s="82"/>
      <c r="G104" s="82">
        <v>394.96</v>
      </c>
      <c r="H104" s="83">
        <v>0</v>
      </c>
      <c r="I104" s="80" t="s">
        <v>1859</v>
      </c>
      <c r="J104" s="73"/>
      <c r="K104" s="73"/>
      <c r="L104" s="73"/>
    </row>
    <row r="105" spans="1:12" ht="19.5" customHeight="1" x14ac:dyDescent="0.25">
      <c r="A105" s="81" t="s">
        <v>82</v>
      </c>
      <c r="B105" s="42" t="s">
        <v>83</v>
      </c>
      <c r="C105" s="75" t="s">
        <v>1904</v>
      </c>
      <c r="D105" s="21" t="s">
        <v>1905</v>
      </c>
      <c r="E105" s="44"/>
      <c r="F105" s="82"/>
      <c r="G105" s="82">
        <v>1333</v>
      </c>
      <c r="H105" s="83">
        <v>0</v>
      </c>
      <c r="I105" s="80" t="s">
        <v>1859</v>
      </c>
      <c r="J105" s="73"/>
      <c r="K105" s="73"/>
      <c r="L105" s="73"/>
    </row>
    <row r="106" spans="1:12" ht="19.5" customHeight="1" x14ac:dyDescent="0.25">
      <c r="A106" s="81" t="s">
        <v>82</v>
      </c>
      <c r="B106" s="42" t="s">
        <v>83</v>
      </c>
      <c r="C106" s="75" t="s">
        <v>1906</v>
      </c>
      <c r="D106" s="21" t="s">
        <v>1907</v>
      </c>
      <c r="E106" s="44"/>
      <c r="F106" s="82"/>
      <c r="G106" s="82">
        <v>1244.1300000000001</v>
      </c>
      <c r="H106" s="83">
        <v>0</v>
      </c>
      <c r="I106" s="80" t="s">
        <v>1859</v>
      </c>
      <c r="J106" s="73"/>
      <c r="K106" s="73"/>
      <c r="L106" s="73"/>
    </row>
    <row r="107" spans="1:12" ht="19.5" customHeight="1" x14ac:dyDescent="0.25">
      <c r="A107" s="81" t="s">
        <v>82</v>
      </c>
      <c r="B107" s="42" t="s">
        <v>83</v>
      </c>
      <c r="C107" s="75" t="s">
        <v>1908</v>
      </c>
      <c r="D107" s="21" t="s">
        <v>1909</v>
      </c>
      <c r="E107" s="44"/>
      <c r="F107" s="82"/>
      <c r="G107" s="82">
        <v>98.74</v>
      </c>
      <c r="H107" s="83">
        <v>0</v>
      </c>
      <c r="I107" s="80" t="s">
        <v>1859</v>
      </c>
      <c r="J107" s="73"/>
      <c r="K107" s="73"/>
      <c r="L107" s="73"/>
    </row>
    <row r="108" spans="1:12" ht="19.5" customHeight="1" x14ac:dyDescent="0.25">
      <c r="A108" s="81" t="s">
        <v>82</v>
      </c>
      <c r="B108" s="42" t="s">
        <v>83</v>
      </c>
      <c r="C108" s="75" t="s">
        <v>1910</v>
      </c>
      <c r="D108" s="21" t="s">
        <v>1911</v>
      </c>
      <c r="E108" s="44"/>
      <c r="F108" s="82"/>
      <c r="G108" s="82">
        <v>1308.31</v>
      </c>
      <c r="H108" s="83">
        <v>0</v>
      </c>
      <c r="I108" s="80" t="s">
        <v>1859</v>
      </c>
      <c r="J108" s="73"/>
      <c r="K108" s="73"/>
      <c r="L108" s="73"/>
    </row>
    <row r="109" spans="1:12" ht="19.5" customHeight="1" x14ac:dyDescent="0.25">
      <c r="A109" s="81" t="s">
        <v>82</v>
      </c>
      <c r="B109" s="42" t="s">
        <v>83</v>
      </c>
      <c r="C109" s="75" t="s">
        <v>1912</v>
      </c>
      <c r="D109" s="21" t="s">
        <v>1913</v>
      </c>
      <c r="E109" s="44"/>
      <c r="F109" s="82"/>
      <c r="G109" s="82">
        <v>1036.78</v>
      </c>
      <c r="H109" s="83">
        <v>0</v>
      </c>
      <c r="I109" s="80" t="s">
        <v>1859</v>
      </c>
      <c r="J109" s="73"/>
      <c r="K109" s="73"/>
      <c r="L109" s="73"/>
    </row>
    <row r="110" spans="1:12" ht="19.5" customHeight="1" x14ac:dyDescent="0.25">
      <c r="A110" s="81" t="s">
        <v>82</v>
      </c>
      <c r="B110" s="42" t="s">
        <v>83</v>
      </c>
      <c r="C110" s="75" t="s">
        <v>1914</v>
      </c>
      <c r="D110" s="21" t="s">
        <v>1915</v>
      </c>
      <c r="E110" s="44"/>
      <c r="F110" s="82"/>
      <c r="G110" s="82">
        <v>4635.87</v>
      </c>
      <c r="H110" s="83">
        <v>0</v>
      </c>
      <c r="I110" s="80" t="s">
        <v>1859</v>
      </c>
      <c r="J110" s="73"/>
      <c r="K110" s="73"/>
      <c r="L110" s="73"/>
    </row>
    <row r="111" spans="1:12" ht="19.5" customHeight="1" x14ac:dyDescent="0.25">
      <c r="A111" s="81" t="s">
        <v>82</v>
      </c>
      <c r="B111" s="42" t="s">
        <v>83</v>
      </c>
      <c r="C111" s="75" t="s">
        <v>1916</v>
      </c>
      <c r="D111" s="21" t="s">
        <v>1917</v>
      </c>
      <c r="E111" s="44"/>
      <c r="F111" s="82"/>
      <c r="G111" s="82" t="s">
        <v>1918</v>
      </c>
      <c r="H111" s="84"/>
      <c r="I111" s="72"/>
      <c r="J111" s="73"/>
      <c r="K111" s="73"/>
      <c r="L111" s="73"/>
    </row>
    <row r="112" spans="1:12" ht="19.5" customHeight="1" x14ac:dyDescent="0.25">
      <c r="A112" s="273" t="s">
        <v>82</v>
      </c>
      <c r="B112" s="181" t="s">
        <v>83</v>
      </c>
      <c r="C112" s="274" t="s">
        <v>3910</v>
      </c>
      <c r="D112" s="181" t="s">
        <v>3911</v>
      </c>
      <c r="E112" s="269" t="s">
        <v>199</v>
      </c>
      <c r="F112" s="270">
        <v>1027.8900000000001</v>
      </c>
      <c r="G112" s="270">
        <v>1027.8900000000001</v>
      </c>
      <c r="H112" s="277">
        <v>0</v>
      </c>
      <c r="I112" s="272"/>
      <c r="J112" s="73"/>
      <c r="K112" s="73"/>
      <c r="L112" s="73"/>
    </row>
    <row r="113" spans="1:12" ht="19.5" customHeight="1" x14ac:dyDescent="0.25">
      <c r="A113" s="273" t="s">
        <v>82</v>
      </c>
      <c r="B113" s="181" t="s">
        <v>83</v>
      </c>
      <c r="C113" s="274" t="s">
        <v>3912</v>
      </c>
      <c r="D113" s="181" t="s">
        <v>3913</v>
      </c>
      <c r="E113" s="269" t="s">
        <v>199</v>
      </c>
      <c r="F113" s="270">
        <v>1871.13</v>
      </c>
      <c r="G113" s="270">
        <v>1871.13</v>
      </c>
      <c r="H113" s="277">
        <v>0</v>
      </c>
      <c r="I113" s="272"/>
      <c r="J113" s="73"/>
      <c r="K113" s="73"/>
      <c r="L113" s="73"/>
    </row>
    <row r="114" spans="1:12" ht="19.5" customHeight="1" x14ac:dyDescent="0.25">
      <c r="A114" s="273" t="s">
        <v>82</v>
      </c>
      <c r="B114" s="181" t="s">
        <v>83</v>
      </c>
      <c r="C114" s="274" t="s">
        <v>3914</v>
      </c>
      <c r="D114" s="181" t="s">
        <v>3915</v>
      </c>
      <c r="E114" s="269" t="s">
        <v>199</v>
      </c>
      <c r="F114" s="270">
        <v>2177.23</v>
      </c>
      <c r="G114" s="270">
        <v>2177.23</v>
      </c>
      <c r="H114" s="277">
        <v>0</v>
      </c>
      <c r="I114" s="272"/>
      <c r="J114" s="73"/>
      <c r="K114" s="73"/>
      <c r="L114" s="73"/>
    </row>
    <row r="115" spans="1:12" ht="19.5" customHeight="1" x14ac:dyDescent="0.25">
      <c r="A115" s="273" t="s">
        <v>82</v>
      </c>
      <c r="B115" s="181" t="s">
        <v>83</v>
      </c>
      <c r="C115" s="274" t="s">
        <v>3916</v>
      </c>
      <c r="D115" s="181" t="s">
        <v>3917</v>
      </c>
      <c r="E115" s="269" t="s">
        <v>199</v>
      </c>
      <c r="F115" s="270">
        <v>3944.69</v>
      </c>
      <c r="G115" s="270">
        <v>3944.69</v>
      </c>
      <c r="H115" s="277">
        <v>0</v>
      </c>
      <c r="I115" s="272"/>
      <c r="J115" s="73"/>
      <c r="K115" s="73"/>
      <c r="L115" s="73"/>
    </row>
    <row r="116" spans="1:12" ht="19.5" customHeight="1" x14ac:dyDescent="0.25">
      <c r="A116" s="64" t="s">
        <v>94</v>
      </c>
      <c r="B116" s="28" t="s">
        <v>95</v>
      </c>
      <c r="C116" s="21" t="s">
        <v>1701</v>
      </c>
      <c r="D116" s="21" t="s">
        <v>1702</v>
      </c>
      <c r="E116" s="35" t="s">
        <v>1703</v>
      </c>
      <c r="F116" s="70">
        <v>162.57</v>
      </c>
      <c r="G116" s="70">
        <v>160.94</v>
      </c>
      <c r="H116" s="50">
        <v>0.01</v>
      </c>
      <c r="I116" s="52"/>
      <c r="J116" s="28"/>
      <c r="K116" s="28"/>
      <c r="L116" s="28"/>
    </row>
    <row r="117" spans="1:12" ht="19.5" customHeight="1" x14ac:dyDescent="0.25">
      <c r="A117" s="64" t="s">
        <v>94</v>
      </c>
      <c r="B117" s="28" t="s">
        <v>95</v>
      </c>
      <c r="C117" s="21" t="s">
        <v>1704</v>
      </c>
      <c r="D117" s="21" t="s">
        <v>1705</v>
      </c>
      <c r="E117" s="35" t="s">
        <v>1706</v>
      </c>
      <c r="F117" s="70">
        <v>125.38</v>
      </c>
      <c r="G117" s="70">
        <v>124.13</v>
      </c>
      <c r="H117" s="50">
        <v>0.01</v>
      </c>
      <c r="I117" s="52"/>
      <c r="J117" s="28"/>
      <c r="K117" s="28"/>
      <c r="L117" s="28"/>
    </row>
    <row r="118" spans="1:12" ht="19.5" customHeight="1" x14ac:dyDescent="0.25">
      <c r="A118" s="64" t="s">
        <v>94</v>
      </c>
      <c r="B118" s="28" t="s">
        <v>95</v>
      </c>
      <c r="C118" s="21" t="s">
        <v>1707</v>
      </c>
      <c r="D118" s="21" t="s">
        <v>1708</v>
      </c>
      <c r="E118" s="35" t="s">
        <v>1709</v>
      </c>
      <c r="F118" s="70">
        <v>65.489999999999995</v>
      </c>
      <c r="G118" s="70">
        <v>64.84</v>
      </c>
      <c r="H118" s="50">
        <v>0.01</v>
      </c>
      <c r="I118" s="52"/>
      <c r="J118" s="28"/>
      <c r="K118" s="28"/>
      <c r="L118" s="28"/>
    </row>
    <row r="119" spans="1:12" ht="19.5" customHeight="1" x14ac:dyDescent="0.25">
      <c r="A119" s="64" t="s">
        <v>94</v>
      </c>
      <c r="B119" s="28" t="s">
        <v>95</v>
      </c>
      <c r="C119" s="21" t="s">
        <v>1710</v>
      </c>
      <c r="D119" s="21" t="s">
        <v>1711</v>
      </c>
      <c r="E119" s="35" t="s">
        <v>1712</v>
      </c>
      <c r="F119" s="70">
        <v>137.55000000000001</v>
      </c>
      <c r="G119" s="70">
        <v>136.16999999999999</v>
      </c>
      <c r="H119" s="50">
        <v>0.01</v>
      </c>
      <c r="I119" s="52"/>
      <c r="J119" s="28"/>
      <c r="K119" s="28"/>
      <c r="L119" s="28"/>
    </row>
    <row r="120" spans="1:12" ht="19.5" customHeight="1" x14ac:dyDescent="0.25">
      <c r="A120" s="64" t="s">
        <v>94</v>
      </c>
      <c r="B120" s="28" t="s">
        <v>95</v>
      </c>
      <c r="C120" s="21" t="s">
        <v>1713</v>
      </c>
      <c r="D120" s="21" t="s">
        <v>1714</v>
      </c>
      <c r="E120" s="35" t="s">
        <v>1715</v>
      </c>
      <c r="F120" s="70">
        <v>138.44</v>
      </c>
      <c r="G120" s="70">
        <v>137.06</v>
      </c>
      <c r="H120" s="50">
        <v>0.01</v>
      </c>
      <c r="I120" s="52"/>
      <c r="J120" s="28"/>
      <c r="K120" s="28"/>
      <c r="L120" s="28"/>
    </row>
    <row r="121" spans="1:12" ht="19.5" customHeight="1" x14ac:dyDescent="0.25">
      <c r="A121" s="64" t="s">
        <v>94</v>
      </c>
      <c r="B121" s="28" t="s">
        <v>95</v>
      </c>
      <c r="C121" s="21" t="s">
        <v>1716</v>
      </c>
      <c r="D121" s="21" t="s">
        <v>1717</v>
      </c>
      <c r="E121" s="35" t="s">
        <v>1718</v>
      </c>
      <c r="F121" s="70">
        <v>125.86</v>
      </c>
      <c r="G121" s="70">
        <v>124.6</v>
      </c>
      <c r="H121" s="50">
        <v>0.01</v>
      </c>
      <c r="I121" s="52"/>
      <c r="J121" s="28"/>
      <c r="K121" s="28"/>
      <c r="L121" s="28"/>
    </row>
    <row r="122" spans="1:12" ht="19.5" customHeight="1" x14ac:dyDescent="0.25">
      <c r="A122" s="64" t="s">
        <v>94</v>
      </c>
      <c r="B122" s="28" t="s">
        <v>95</v>
      </c>
      <c r="C122" s="21" t="s">
        <v>1719</v>
      </c>
      <c r="D122" s="21" t="s">
        <v>1720</v>
      </c>
      <c r="E122" s="35" t="s">
        <v>1721</v>
      </c>
      <c r="F122" s="70">
        <v>66.239999999999995</v>
      </c>
      <c r="G122" s="70">
        <v>65.58</v>
      </c>
      <c r="H122" s="50">
        <v>0.01</v>
      </c>
      <c r="I122" s="52"/>
      <c r="J122" s="28"/>
      <c r="K122" s="28"/>
      <c r="L122" s="28"/>
    </row>
    <row r="123" spans="1:12" ht="19.5" customHeight="1" x14ac:dyDescent="0.25">
      <c r="A123" s="64" t="s">
        <v>94</v>
      </c>
      <c r="B123" s="28" t="s">
        <v>95</v>
      </c>
      <c r="C123" s="21" t="s">
        <v>1722</v>
      </c>
      <c r="D123" s="21" t="s">
        <v>1723</v>
      </c>
      <c r="E123" s="35" t="s">
        <v>1724</v>
      </c>
      <c r="F123" s="70">
        <v>100.92</v>
      </c>
      <c r="G123" s="70">
        <v>99.91</v>
      </c>
      <c r="H123" s="50">
        <v>0.01</v>
      </c>
      <c r="I123" s="52"/>
      <c r="J123" s="28"/>
      <c r="K123" s="28"/>
      <c r="L123" s="28"/>
    </row>
    <row r="124" spans="1:12" ht="19.5" customHeight="1" x14ac:dyDescent="0.25">
      <c r="A124" s="64" t="s">
        <v>94</v>
      </c>
      <c r="B124" s="28" t="s">
        <v>95</v>
      </c>
      <c r="C124" s="21" t="s">
        <v>1725</v>
      </c>
      <c r="D124" s="21" t="s">
        <v>1726</v>
      </c>
      <c r="E124" s="35" t="s">
        <v>1718</v>
      </c>
      <c r="F124" s="70">
        <v>125.86</v>
      </c>
      <c r="G124" s="70">
        <v>124.6</v>
      </c>
      <c r="H124" s="50">
        <v>0.01</v>
      </c>
      <c r="I124" s="52"/>
      <c r="J124" s="28"/>
      <c r="K124" s="28"/>
      <c r="L124" s="28"/>
    </row>
    <row r="125" spans="1:12" ht="19.5" customHeight="1" x14ac:dyDescent="0.25">
      <c r="A125" s="64" t="s">
        <v>94</v>
      </c>
      <c r="B125" s="28" t="s">
        <v>95</v>
      </c>
      <c r="C125" s="21" t="s">
        <v>1727</v>
      </c>
      <c r="D125" s="21" t="s">
        <v>1728</v>
      </c>
      <c r="E125" s="35" t="s">
        <v>1729</v>
      </c>
      <c r="F125" s="70">
        <v>75.41</v>
      </c>
      <c r="G125" s="70">
        <v>74.66</v>
      </c>
      <c r="H125" s="50">
        <v>0.01</v>
      </c>
      <c r="I125" s="52"/>
      <c r="J125" s="28"/>
      <c r="K125" s="28"/>
      <c r="L125" s="28"/>
    </row>
    <row r="126" spans="1:12" ht="19.5" customHeight="1" x14ac:dyDescent="0.25">
      <c r="A126" s="64" t="s">
        <v>105</v>
      </c>
      <c r="B126" s="28" t="s">
        <v>106</v>
      </c>
      <c r="C126" s="21" t="s">
        <v>1696</v>
      </c>
      <c r="D126" s="21" t="s">
        <v>1898</v>
      </c>
      <c r="E126" s="35" t="s">
        <v>1899</v>
      </c>
      <c r="F126" s="70">
        <v>269.52</v>
      </c>
      <c r="G126" s="70">
        <v>246.1</v>
      </c>
      <c r="H126" s="71">
        <v>8.6900000000000005E-2</v>
      </c>
      <c r="I126" s="52" t="s">
        <v>662</v>
      </c>
      <c r="J126" s="28" t="s">
        <v>1900</v>
      </c>
      <c r="K126" s="28" t="s">
        <v>1900</v>
      </c>
      <c r="L126" s="28" t="s">
        <v>1901</v>
      </c>
    </row>
    <row r="127" spans="1:12" ht="19.5" customHeight="1" x14ac:dyDescent="0.25">
      <c r="A127" s="64" t="s">
        <v>115</v>
      </c>
      <c r="B127" s="28" t="s">
        <v>116</v>
      </c>
      <c r="C127" s="21" t="s">
        <v>1670</v>
      </c>
      <c r="D127" s="21" t="s">
        <v>1730</v>
      </c>
      <c r="E127" s="35" t="s">
        <v>1731</v>
      </c>
      <c r="F127" s="70">
        <v>249.39</v>
      </c>
      <c r="G127" s="70">
        <v>236.92</v>
      </c>
      <c r="H127" s="50">
        <v>0.05</v>
      </c>
      <c r="I127" s="52"/>
      <c r="J127" s="28"/>
      <c r="K127" s="28"/>
      <c r="L127" s="28"/>
    </row>
    <row r="128" spans="1:12" ht="19.5" customHeight="1" x14ac:dyDescent="0.25">
      <c r="A128" s="64" t="s">
        <v>115</v>
      </c>
      <c r="B128" s="28" t="s">
        <v>116</v>
      </c>
      <c r="C128" s="21" t="s">
        <v>1675</v>
      </c>
      <c r="D128" s="21" t="s">
        <v>1732</v>
      </c>
      <c r="E128" s="35" t="s">
        <v>1731</v>
      </c>
      <c r="F128" s="70">
        <v>249.39</v>
      </c>
      <c r="G128" s="70">
        <v>236.92</v>
      </c>
      <c r="H128" s="50">
        <v>0.05</v>
      </c>
      <c r="I128" s="52"/>
      <c r="J128" s="28"/>
      <c r="K128" s="28"/>
      <c r="L128" s="28"/>
    </row>
    <row r="129" spans="1:12" ht="19.5" customHeight="1" x14ac:dyDescent="0.25">
      <c r="A129" s="64" t="s">
        <v>115</v>
      </c>
      <c r="B129" s="28" t="s">
        <v>116</v>
      </c>
      <c r="C129" s="21" t="s">
        <v>1678</v>
      </c>
      <c r="D129" s="21" t="s">
        <v>1733</v>
      </c>
      <c r="E129" s="35" t="s">
        <v>1731</v>
      </c>
      <c r="F129" s="70">
        <v>249.39</v>
      </c>
      <c r="G129" s="70">
        <v>236.92</v>
      </c>
      <c r="H129" s="50">
        <v>0.05</v>
      </c>
      <c r="I129" s="52"/>
      <c r="J129" s="28"/>
      <c r="K129" s="28"/>
      <c r="L129" s="28"/>
    </row>
    <row r="130" spans="1:12" ht="19.5" customHeight="1" x14ac:dyDescent="0.25">
      <c r="A130" s="64" t="s">
        <v>115</v>
      </c>
      <c r="B130" s="28" t="s">
        <v>116</v>
      </c>
      <c r="C130" s="21" t="s">
        <v>1680</v>
      </c>
      <c r="D130" s="21" t="s">
        <v>1734</v>
      </c>
      <c r="E130" s="35" t="s">
        <v>1731</v>
      </c>
      <c r="F130" s="70">
        <v>249.39</v>
      </c>
      <c r="G130" s="70">
        <v>236.92</v>
      </c>
      <c r="H130" s="50">
        <v>0.05</v>
      </c>
      <c r="I130" s="52"/>
      <c r="J130" s="28"/>
      <c r="K130" s="28"/>
      <c r="L130" s="28"/>
    </row>
    <row r="131" spans="1:12" ht="19.5" customHeight="1" x14ac:dyDescent="0.25">
      <c r="A131" s="64" t="s">
        <v>115</v>
      </c>
      <c r="B131" s="28" t="s">
        <v>116</v>
      </c>
      <c r="C131" s="21" t="s">
        <v>1683</v>
      </c>
      <c r="D131" s="21" t="s">
        <v>1735</v>
      </c>
      <c r="E131" s="35" t="s">
        <v>1736</v>
      </c>
      <c r="F131" s="70">
        <v>233.68</v>
      </c>
      <c r="G131" s="70">
        <v>222</v>
      </c>
      <c r="H131" s="50">
        <v>0.05</v>
      </c>
      <c r="I131" s="52"/>
      <c r="J131" s="28"/>
      <c r="K131" s="28"/>
      <c r="L131" s="28"/>
    </row>
    <row r="132" spans="1:12" ht="19.5" customHeight="1" x14ac:dyDescent="0.25">
      <c r="A132" s="64" t="s">
        <v>115</v>
      </c>
      <c r="B132" s="28" t="s">
        <v>116</v>
      </c>
      <c r="C132" s="21" t="s">
        <v>1686</v>
      </c>
      <c r="D132" s="21" t="s">
        <v>1737</v>
      </c>
      <c r="E132" s="35" t="s">
        <v>1736</v>
      </c>
      <c r="F132" s="70">
        <v>233.68</v>
      </c>
      <c r="G132" s="70">
        <v>222</v>
      </c>
      <c r="H132" s="50">
        <v>0.05</v>
      </c>
      <c r="I132" s="52"/>
      <c r="J132" s="28"/>
      <c r="K132" s="28"/>
      <c r="L132" s="28"/>
    </row>
    <row r="133" spans="1:12" ht="19.5" customHeight="1" x14ac:dyDescent="0.25">
      <c r="A133" s="64" t="s">
        <v>115</v>
      </c>
      <c r="B133" s="28" t="s">
        <v>116</v>
      </c>
      <c r="C133" s="21" t="s">
        <v>1688</v>
      </c>
      <c r="D133" s="21" t="s">
        <v>1738</v>
      </c>
      <c r="E133" s="35" t="s">
        <v>1736</v>
      </c>
      <c r="F133" s="70">
        <v>233.68</v>
      </c>
      <c r="G133" s="70">
        <v>222</v>
      </c>
      <c r="H133" s="50">
        <v>0.05</v>
      </c>
      <c r="I133" s="52"/>
      <c r="J133" s="28"/>
      <c r="K133" s="28"/>
      <c r="L133" s="28"/>
    </row>
    <row r="134" spans="1:12" ht="19.5" customHeight="1" x14ac:dyDescent="0.25">
      <c r="A134" s="64" t="s">
        <v>115</v>
      </c>
      <c r="B134" s="28" t="s">
        <v>116</v>
      </c>
      <c r="C134" s="21" t="s">
        <v>1690</v>
      </c>
      <c r="D134" s="21" t="s">
        <v>1739</v>
      </c>
      <c r="E134" s="35" t="s">
        <v>1736</v>
      </c>
      <c r="F134" s="70">
        <v>233.68</v>
      </c>
      <c r="G134" s="70">
        <v>222</v>
      </c>
      <c r="H134" s="50">
        <v>0.05</v>
      </c>
      <c r="I134" s="52"/>
      <c r="J134" s="28"/>
      <c r="K134" s="28"/>
      <c r="L134" s="28"/>
    </row>
    <row r="135" spans="1:12" ht="19.5" customHeight="1" x14ac:dyDescent="0.25">
      <c r="A135" s="64" t="s">
        <v>115</v>
      </c>
      <c r="B135" s="28" t="s">
        <v>116</v>
      </c>
      <c r="C135" s="21" t="s">
        <v>1692</v>
      </c>
      <c r="D135" s="21" t="s">
        <v>1740</v>
      </c>
      <c r="E135" s="35" t="s">
        <v>1736</v>
      </c>
      <c r="F135" s="70">
        <v>233.68</v>
      </c>
      <c r="G135" s="70">
        <v>222</v>
      </c>
      <c r="H135" s="50">
        <v>0.05</v>
      </c>
      <c r="I135" s="52"/>
      <c r="J135" s="28"/>
      <c r="K135" s="28"/>
      <c r="L135" s="28"/>
    </row>
    <row r="136" spans="1:12" ht="19.5" customHeight="1" x14ac:dyDescent="0.25">
      <c r="A136" s="64" t="s">
        <v>115</v>
      </c>
      <c r="B136" s="28" t="s">
        <v>116</v>
      </c>
      <c r="C136" s="21" t="s">
        <v>1694</v>
      </c>
      <c r="D136" s="21" t="s">
        <v>1741</v>
      </c>
      <c r="E136" s="35" t="s">
        <v>1736</v>
      </c>
      <c r="F136" s="70">
        <v>233.68</v>
      </c>
      <c r="G136" s="70">
        <v>222</v>
      </c>
      <c r="H136" s="50">
        <v>0.05</v>
      </c>
      <c r="I136" s="52"/>
      <c r="J136" s="28"/>
      <c r="K136" s="28"/>
      <c r="L136" s="28"/>
    </row>
    <row r="137" spans="1:12" ht="19.5" customHeight="1" x14ac:dyDescent="0.25">
      <c r="A137" s="64" t="s">
        <v>115</v>
      </c>
      <c r="B137" s="28" t="s">
        <v>116</v>
      </c>
      <c r="C137" s="21" t="s">
        <v>1696</v>
      </c>
      <c r="D137" s="21" t="s">
        <v>1742</v>
      </c>
      <c r="E137" s="35" t="s">
        <v>1736</v>
      </c>
      <c r="F137" s="70">
        <v>233.68</v>
      </c>
      <c r="G137" s="70">
        <v>222</v>
      </c>
      <c r="H137" s="50">
        <v>0.05</v>
      </c>
      <c r="I137" s="52"/>
      <c r="J137" s="28"/>
      <c r="K137" s="28"/>
      <c r="L137" s="28"/>
    </row>
    <row r="138" spans="1:12" ht="19.5" customHeight="1" x14ac:dyDescent="0.25">
      <c r="A138" s="64" t="s">
        <v>125</v>
      </c>
      <c r="B138" s="28" t="s">
        <v>126</v>
      </c>
      <c r="C138" s="21" t="s">
        <v>1670</v>
      </c>
      <c r="D138" s="21" t="s">
        <v>1743</v>
      </c>
      <c r="E138" s="35" t="s">
        <v>1744</v>
      </c>
      <c r="F138" s="70">
        <v>183.78</v>
      </c>
      <c r="G138" s="70">
        <v>174.59</v>
      </c>
      <c r="H138" s="71">
        <v>0.05</v>
      </c>
      <c r="I138" s="52"/>
      <c r="J138" s="28"/>
      <c r="K138" s="28"/>
      <c r="L138" s="28"/>
    </row>
    <row r="139" spans="1:12" ht="19.5" customHeight="1" x14ac:dyDescent="0.25">
      <c r="A139" s="64" t="s">
        <v>125</v>
      </c>
      <c r="B139" s="28" t="s">
        <v>126</v>
      </c>
      <c r="C139" s="21" t="s">
        <v>1675</v>
      </c>
      <c r="D139" s="21" t="s">
        <v>1745</v>
      </c>
      <c r="E139" s="35" t="s">
        <v>1677</v>
      </c>
      <c r="F139" s="70">
        <v>119.17</v>
      </c>
      <c r="G139" s="70">
        <v>113.21</v>
      </c>
      <c r="H139" s="71">
        <v>0.05</v>
      </c>
      <c r="I139" s="52"/>
      <c r="J139" s="28"/>
      <c r="K139" s="28"/>
      <c r="L139" s="28"/>
    </row>
    <row r="140" spans="1:12" ht="19.5" customHeight="1" x14ac:dyDescent="0.25">
      <c r="A140" s="64" t="s">
        <v>125</v>
      </c>
      <c r="B140" s="28" t="s">
        <v>126</v>
      </c>
      <c r="C140" s="21" t="s">
        <v>1678</v>
      </c>
      <c r="D140" s="21" t="s">
        <v>1746</v>
      </c>
      <c r="E140" s="35" t="s">
        <v>1747</v>
      </c>
      <c r="F140" s="70">
        <v>87.05</v>
      </c>
      <c r="G140" s="70">
        <v>82.7</v>
      </c>
      <c r="H140" s="71">
        <v>0.05</v>
      </c>
      <c r="I140" s="52"/>
      <c r="J140" s="28"/>
      <c r="K140" s="28"/>
      <c r="L140" s="28"/>
    </row>
    <row r="141" spans="1:12" ht="19.5" customHeight="1" x14ac:dyDescent="0.25">
      <c r="A141" s="64" t="s">
        <v>125</v>
      </c>
      <c r="B141" s="28" t="s">
        <v>126</v>
      </c>
      <c r="C141" s="21" t="s">
        <v>1680</v>
      </c>
      <c r="D141" s="21" t="s">
        <v>1680</v>
      </c>
      <c r="E141" s="35" t="s">
        <v>1744</v>
      </c>
      <c r="F141" s="70">
        <v>183.78</v>
      </c>
      <c r="G141" s="70">
        <v>174.59</v>
      </c>
      <c r="H141" s="71">
        <v>0.05</v>
      </c>
      <c r="I141" s="52"/>
      <c r="J141" s="28"/>
      <c r="K141" s="28"/>
      <c r="L141" s="28"/>
    </row>
    <row r="142" spans="1:12" ht="19.5" customHeight="1" x14ac:dyDescent="0.25">
      <c r="A142" s="64" t="s">
        <v>125</v>
      </c>
      <c r="B142" s="28" t="s">
        <v>126</v>
      </c>
      <c r="C142" s="21" t="s">
        <v>1683</v>
      </c>
      <c r="D142" s="21" t="s">
        <v>1683</v>
      </c>
      <c r="E142" s="35" t="s">
        <v>1677</v>
      </c>
      <c r="F142" s="70">
        <v>119.17</v>
      </c>
      <c r="G142" s="70">
        <v>113.21</v>
      </c>
      <c r="H142" s="71">
        <v>0.05</v>
      </c>
      <c r="I142" s="52"/>
      <c r="J142" s="28"/>
      <c r="K142" s="28"/>
      <c r="L142" s="28"/>
    </row>
    <row r="143" spans="1:12" ht="19.5" customHeight="1" x14ac:dyDescent="0.25">
      <c r="A143" s="64" t="s">
        <v>125</v>
      </c>
      <c r="B143" s="28" t="s">
        <v>126</v>
      </c>
      <c r="C143" s="21" t="s">
        <v>1686</v>
      </c>
      <c r="D143" s="21" t="s">
        <v>1748</v>
      </c>
      <c r="E143" s="35" t="s">
        <v>1677</v>
      </c>
      <c r="F143" s="70">
        <v>119.17</v>
      </c>
      <c r="G143" s="70">
        <v>113.21</v>
      </c>
      <c r="H143" s="71">
        <v>0.05</v>
      </c>
      <c r="I143" s="52"/>
      <c r="J143" s="28"/>
      <c r="K143" s="28"/>
      <c r="L143" s="28"/>
    </row>
    <row r="144" spans="1:12" ht="19.5" customHeight="1" x14ac:dyDescent="0.25">
      <c r="A144" s="64" t="s">
        <v>125</v>
      </c>
      <c r="B144" s="28" t="s">
        <v>126</v>
      </c>
      <c r="C144" s="21" t="s">
        <v>1688</v>
      </c>
      <c r="D144" s="21" t="s">
        <v>1749</v>
      </c>
      <c r="E144" s="35" t="s">
        <v>1677</v>
      </c>
      <c r="F144" s="70">
        <v>119.17</v>
      </c>
      <c r="G144" s="70">
        <v>113.21</v>
      </c>
      <c r="H144" s="71">
        <v>0.05</v>
      </c>
      <c r="I144" s="52"/>
      <c r="J144" s="28"/>
      <c r="K144" s="28"/>
      <c r="L144" s="28"/>
    </row>
    <row r="145" spans="1:12" ht="19.5" customHeight="1" x14ac:dyDescent="0.25">
      <c r="A145" s="64" t="s">
        <v>125</v>
      </c>
      <c r="B145" s="28" t="s">
        <v>126</v>
      </c>
      <c r="C145" s="21" t="s">
        <v>1690</v>
      </c>
      <c r="D145" s="21" t="s">
        <v>1690</v>
      </c>
      <c r="E145" s="35" t="s">
        <v>1677</v>
      </c>
      <c r="F145" s="70">
        <v>119.17</v>
      </c>
      <c r="G145" s="70">
        <v>113.21</v>
      </c>
      <c r="H145" s="71">
        <v>0.05</v>
      </c>
      <c r="I145" s="52"/>
      <c r="J145" s="28"/>
      <c r="K145" s="28"/>
      <c r="L145" s="28"/>
    </row>
    <row r="146" spans="1:12" ht="19.5" customHeight="1" x14ac:dyDescent="0.25">
      <c r="A146" s="64" t="s">
        <v>125</v>
      </c>
      <c r="B146" s="28" t="s">
        <v>126</v>
      </c>
      <c r="C146" s="21" t="s">
        <v>1692</v>
      </c>
      <c r="D146" s="21" t="s">
        <v>1750</v>
      </c>
      <c r="E146" s="35" t="s">
        <v>1677</v>
      </c>
      <c r="F146" s="70">
        <v>119.17</v>
      </c>
      <c r="G146" s="70">
        <v>113.21</v>
      </c>
      <c r="H146" s="71">
        <v>0.05</v>
      </c>
      <c r="I146" s="52"/>
      <c r="J146" s="28"/>
      <c r="K146" s="28"/>
      <c r="L146" s="28"/>
    </row>
    <row r="147" spans="1:12" ht="19.5" customHeight="1" x14ac:dyDescent="0.25">
      <c r="A147" s="64" t="s">
        <v>125</v>
      </c>
      <c r="B147" s="28" t="s">
        <v>126</v>
      </c>
      <c r="C147" s="21" t="s">
        <v>1694</v>
      </c>
      <c r="D147" s="21" t="s">
        <v>1751</v>
      </c>
      <c r="E147" s="35" t="s">
        <v>1744</v>
      </c>
      <c r="F147" s="70">
        <v>183.78</v>
      </c>
      <c r="G147" s="70">
        <v>174.59</v>
      </c>
      <c r="H147" s="71">
        <v>0.05</v>
      </c>
      <c r="I147" s="52"/>
      <c r="J147" s="28"/>
      <c r="K147" s="28"/>
      <c r="L147" s="28"/>
    </row>
    <row r="148" spans="1:12" ht="19.5" customHeight="1" x14ac:dyDescent="0.25">
      <c r="A148" s="64" t="s">
        <v>125</v>
      </c>
      <c r="B148" s="28" t="s">
        <v>126</v>
      </c>
      <c r="C148" s="21" t="s">
        <v>1696</v>
      </c>
      <c r="D148" s="21" t="s">
        <v>1752</v>
      </c>
      <c r="E148" s="35" t="s">
        <v>1677</v>
      </c>
      <c r="F148" s="70">
        <v>119.17</v>
      </c>
      <c r="G148" s="70">
        <v>113.21</v>
      </c>
      <c r="H148" s="71">
        <v>0.05</v>
      </c>
      <c r="I148" s="52"/>
      <c r="J148" s="28"/>
      <c r="K148" s="28"/>
      <c r="L148" s="28"/>
    </row>
    <row r="149" spans="1:12" ht="19.5" customHeight="1" x14ac:dyDescent="0.25">
      <c r="A149" s="64" t="s">
        <v>125</v>
      </c>
      <c r="B149" s="28" t="s">
        <v>126</v>
      </c>
      <c r="C149" s="21" t="s">
        <v>1753</v>
      </c>
      <c r="D149" s="21" t="s">
        <v>1753</v>
      </c>
      <c r="E149" s="35" t="s">
        <v>1744</v>
      </c>
      <c r="F149" s="70">
        <v>183.78</v>
      </c>
      <c r="G149" s="70">
        <v>174.59</v>
      </c>
      <c r="H149" s="71">
        <v>0.05</v>
      </c>
      <c r="I149" s="52"/>
      <c r="J149" s="28"/>
      <c r="K149" s="28"/>
      <c r="L149" s="28"/>
    </row>
    <row r="150" spans="1:12" ht="19.5" customHeight="1" x14ac:dyDescent="0.25">
      <c r="A150" s="64" t="s">
        <v>146</v>
      </c>
      <c r="B150" s="28" t="s">
        <v>147</v>
      </c>
      <c r="C150" s="21" t="s">
        <v>1670</v>
      </c>
      <c r="D150" s="21" t="s">
        <v>1770</v>
      </c>
      <c r="E150" s="35" t="s">
        <v>1771</v>
      </c>
      <c r="F150" s="70" t="s">
        <v>1772</v>
      </c>
      <c r="G150" s="70" t="s">
        <v>1772</v>
      </c>
      <c r="H150" s="50">
        <v>0.01</v>
      </c>
      <c r="I150" s="52" t="s">
        <v>1773</v>
      </c>
      <c r="J150" s="28"/>
      <c r="K150" s="28"/>
      <c r="L150" s="28"/>
    </row>
    <row r="151" spans="1:12" ht="19.5" customHeight="1" x14ac:dyDescent="0.25">
      <c r="A151" s="64" t="s">
        <v>146</v>
      </c>
      <c r="B151" s="28" t="s">
        <v>147</v>
      </c>
      <c r="C151" s="21" t="s">
        <v>1675</v>
      </c>
      <c r="D151" s="21" t="s">
        <v>1774</v>
      </c>
      <c r="E151" s="35" t="s">
        <v>1771</v>
      </c>
      <c r="F151" s="70" t="s">
        <v>1772</v>
      </c>
      <c r="G151" s="70" t="s">
        <v>1772</v>
      </c>
      <c r="H151" s="50">
        <v>0.01</v>
      </c>
      <c r="I151" s="52" t="s">
        <v>1773</v>
      </c>
      <c r="J151" s="28"/>
      <c r="K151" s="28"/>
      <c r="L151" s="28"/>
    </row>
    <row r="152" spans="1:12" ht="19.5" customHeight="1" x14ac:dyDescent="0.25">
      <c r="A152" s="64" t="s">
        <v>146</v>
      </c>
      <c r="B152" s="28" t="s">
        <v>147</v>
      </c>
      <c r="C152" s="21" t="s">
        <v>1678</v>
      </c>
      <c r="D152" s="21" t="s">
        <v>1775</v>
      </c>
      <c r="E152" s="35" t="s">
        <v>1771</v>
      </c>
      <c r="F152" s="70" t="s">
        <v>1772</v>
      </c>
      <c r="G152" s="70" t="s">
        <v>1772</v>
      </c>
      <c r="H152" s="50">
        <v>0.01</v>
      </c>
      <c r="I152" s="52" t="s">
        <v>1773</v>
      </c>
      <c r="J152" s="28"/>
      <c r="K152" s="28"/>
      <c r="L152" s="28"/>
    </row>
    <row r="153" spans="1:12" ht="19.5" customHeight="1" x14ac:dyDescent="0.25">
      <c r="A153" s="64" t="s">
        <v>146</v>
      </c>
      <c r="B153" s="28" t="s">
        <v>147</v>
      </c>
      <c r="C153" s="21" t="s">
        <v>1680</v>
      </c>
      <c r="D153" s="21" t="s">
        <v>1776</v>
      </c>
      <c r="E153" s="35" t="s">
        <v>1771</v>
      </c>
      <c r="F153" s="70" t="s">
        <v>1772</v>
      </c>
      <c r="G153" s="70" t="s">
        <v>1772</v>
      </c>
      <c r="H153" s="50">
        <v>0.01</v>
      </c>
      <c r="I153" s="52" t="s">
        <v>1773</v>
      </c>
      <c r="J153" s="28"/>
      <c r="K153" s="28"/>
      <c r="L153" s="28"/>
    </row>
    <row r="154" spans="1:12" ht="19.5" customHeight="1" x14ac:dyDescent="0.25">
      <c r="A154" s="64" t="s">
        <v>146</v>
      </c>
      <c r="B154" s="28" t="s">
        <v>147</v>
      </c>
      <c r="C154" s="21" t="s">
        <v>1683</v>
      </c>
      <c r="D154" s="21" t="s">
        <v>1777</v>
      </c>
      <c r="E154" s="35" t="s">
        <v>1771</v>
      </c>
      <c r="F154" s="70" t="s">
        <v>1772</v>
      </c>
      <c r="G154" s="70" t="s">
        <v>1772</v>
      </c>
      <c r="H154" s="50">
        <v>0.01</v>
      </c>
      <c r="I154" s="52" t="s">
        <v>1773</v>
      </c>
      <c r="J154" s="28"/>
      <c r="K154" s="28"/>
      <c r="L154" s="28"/>
    </row>
    <row r="155" spans="1:12" ht="19.5" customHeight="1" x14ac:dyDescent="0.25">
      <c r="A155" s="64" t="s">
        <v>146</v>
      </c>
      <c r="B155" s="28" t="s">
        <v>147</v>
      </c>
      <c r="C155" s="21" t="s">
        <v>1686</v>
      </c>
      <c r="D155" s="21" t="s">
        <v>1778</v>
      </c>
      <c r="E155" s="35" t="s">
        <v>1771</v>
      </c>
      <c r="F155" s="70" t="s">
        <v>1772</v>
      </c>
      <c r="G155" s="70" t="s">
        <v>1772</v>
      </c>
      <c r="H155" s="50">
        <v>0.01</v>
      </c>
      <c r="I155" s="52" t="s">
        <v>1773</v>
      </c>
      <c r="J155" s="28"/>
      <c r="K155" s="28"/>
      <c r="L155" s="28"/>
    </row>
    <row r="156" spans="1:12" ht="19.5" customHeight="1" x14ac:dyDescent="0.25">
      <c r="A156" s="64" t="s">
        <v>146</v>
      </c>
      <c r="B156" s="28" t="s">
        <v>147</v>
      </c>
      <c r="C156" s="21" t="s">
        <v>1688</v>
      </c>
      <c r="D156" s="21" t="s">
        <v>1779</v>
      </c>
      <c r="E156" s="35" t="s">
        <v>1771</v>
      </c>
      <c r="F156" s="70" t="s">
        <v>1772</v>
      </c>
      <c r="G156" s="70" t="s">
        <v>1772</v>
      </c>
      <c r="H156" s="50">
        <v>0.01</v>
      </c>
      <c r="I156" s="52" t="s">
        <v>1773</v>
      </c>
      <c r="J156" s="28"/>
      <c r="K156" s="28"/>
      <c r="L156" s="28"/>
    </row>
    <row r="157" spans="1:12" ht="19.5" customHeight="1" x14ac:dyDescent="0.25">
      <c r="A157" s="64" t="s">
        <v>146</v>
      </c>
      <c r="B157" s="28" t="s">
        <v>147</v>
      </c>
      <c r="C157" s="21" t="s">
        <v>1690</v>
      </c>
      <c r="D157" s="21" t="s">
        <v>1780</v>
      </c>
      <c r="E157" s="35" t="s">
        <v>1771</v>
      </c>
      <c r="F157" s="70" t="s">
        <v>1772</v>
      </c>
      <c r="G157" s="70" t="s">
        <v>1772</v>
      </c>
      <c r="H157" s="50">
        <v>0.01</v>
      </c>
      <c r="I157" s="52" t="s">
        <v>1781</v>
      </c>
      <c r="J157" s="28"/>
      <c r="K157" s="28"/>
      <c r="L157" s="28"/>
    </row>
    <row r="158" spans="1:12" ht="19.5" customHeight="1" x14ac:dyDescent="0.25">
      <c r="A158" s="64" t="s">
        <v>146</v>
      </c>
      <c r="B158" s="28" t="s">
        <v>147</v>
      </c>
      <c r="C158" s="21" t="s">
        <v>1696</v>
      </c>
      <c r="D158" s="21" t="s">
        <v>1782</v>
      </c>
      <c r="E158" s="35" t="s">
        <v>1771</v>
      </c>
      <c r="F158" s="70" t="s">
        <v>1772</v>
      </c>
      <c r="G158" s="70" t="s">
        <v>1772</v>
      </c>
      <c r="H158" s="50">
        <v>0.01</v>
      </c>
      <c r="I158" s="52" t="s">
        <v>1773</v>
      </c>
      <c r="J158" s="28"/>
      <c r="K158" s="28"/>
      <c r="L158" s="28"/>
    </row>
    <row r="159" spans="1:12" ht="19.5" customHeight="1" x14ac:dyDescent="0.25">
      <c r="A159" s="64" t="s">
        <v>156</v>
      </c>
      <c r="B159" s="28" t="s">
        <v>157</v>
      </c>
      <c r="C159" s="42" t="s">
        <v>1670</v>
      </c>
      <c r="D159" s="42" t="s">
        <v>1783</v>
      </c>
      <c r="E159" s="42" t="s">
        <v>1673</v>
      </c>
      <c r="F159" s="70">
        <v>163.38999999999999</v>
      </c>
      <c r="G159" s="70">
        <f>F159-(F159*H159)</f>
        <v>161.75609999999998</v>
      </c>
      <c r="H159" s="41">
        <v>0.01</v>
      </c>
      <c r="I159" s="72"/>
      <c r="J159" s="73"/>
      <c r="K159" s="73"/>
      <c r="L159" s="73"/>
    </row>
    <row r="160" spans="1:12" ht="19.5" customHeight="1" x14ac:dyDescent="0.25">
      <c r="A160" s="64" t="s">
        <v>156</v>
      </c>
      <c r="B160" s="28" t="s">
        <v>157</v>
      </c>
      <c r="C160" s="42" t="s">
        <v>1675</v>
      </c>
      <c r="D160" s="42" t="s">
        <v>1784</v>
      </c>
      <c r="E160" s="42" t="s">
        <v>199</v>
      </c>
      <c r="F160" s="74">
        <v>1695.72</v>
      </c>
      <c r="G160" s="70">
        <f>F160-(F160*H160)</f>
        <v>1678.7628</v>
      </c>
      <c r="H160" s="41">
        <v>0.01</v>
      </c>
      <c r="I160" s="72"/>
      <c r="J160" s="73"/>
      <c r="K160" s="73"/>
      <c r="L160" s="73"/>
    </row>
    <row r="161" spans="1:12" ht="19.5" customHeight="1" x14ac:dyDescent="0.25">
      <c r="A161" s="64" t="s">
        <v>156</v>
      </c>
      <c r="B161" s="28" t="s">
        <v>157</v>
      </c>
      <c r="C161" s="42" t="s">
        <v>1678</v>
      </c>
      <c r="D161" s="42" t="s">
        <v>1785</v>
      </c>
      <c r="E161" s="42" t="s">
        <v>1673</v>
      </c>
      <c r="F161" s="70">
        <v>163.38999999999999</v>
      </c>
      <c r="G161" s="70">
        <f>F161-(F161*H161)</f>
        <v>161.75609999999998</v>
      </c>
      <c r="H161" s="41">
        <v>0.01</v>
      </c>
      <c r="I161" s="72"/>
      <c r="J161" s="73"/>
      <c r="K161" s="73"/>
      <c r="L161" s="73"/>
    </row>
    <row r="162" spans="1:12" ht="19.5" customHeight="1" x14ac:dyDescent="0.25">
      <c r="A162" s="64" t="s">
        <v>156</v>
      </c>
      <c r="B162" s="28" t="s">
        <v>157</v>
      </c>
      <c r="C162" s="42" t="s">
        <v>1680</v>
      </c>
      <c r="D162" s="42" t="s">
        <v>1786</v>
      </c>
      <c r="E162" s="42" t="s">
        <v>1673</v>
      </c>
      <c r="F162" s="70">
        <v>163.38999999999999</v>
      </c>
      <c r="G162" s="70">
        <f>F162-(F162*H162)</f>
        <v>161.75609999999998</v>
      </c>
      <c r="H162" s="41">
        <v>0.01</v>
      </c>
      <c r="I162" s="72"/>
      <c r="J162" s="73"/>
      <c r="K162" s="73"/>
      <c r="L162" s="73"/>
    </row>
    <row r="163" spans="1:12" ht="19.5" customHeight="1" x14ac:dyDescent="0.25">
      <c r="A163" s="64" t="s">
        <v>156</v>
      </c>
      <c r="B163" s="28" t="s">
        <v>157</v>
      </c>
      <c r="C163" s="42" t="s">
        <v>1683</v>
      </c>
      <c r="D163" s="42" t="s">
        <v>1787</v>
      </c>
      <c r="E163" s="42" t="s">
        <v>199</v>
      </c>
      <c r="F163" s="70">
        <v>6017.22</v>
      </c>
      <c r="G163" s="70">
        <f>F163-(F163*H163)</f>
        <v>5957.0478000000003</v>
      </c>
      <c r="H163" s="41">
        <v>0.01</v>
      </c>
      <c r="I163" s="72"/>
      <c r="J163" s="73"/>
      <c r="K163" s="73"/>
      <c r="L163" s="73"/>
    </row>
    <row r="164" spans="1:12" ht="19.5" customHeight="1" x14ac:dyDescent="0.25">
      <c r="A164" s="64" t="s">
        <v>156</v>
      </c>
      <c r="B164" s="28" t="s">
        <v>157</v>
      </c>
      <c r="C164" s="42" t="s">
        <v>1688</v>
      </c>
      <c r="D164" s="42" t="s">
        <v>1788</v>
      </c>
      <c r="E164" s="42" t="s">
        <v>199</v>
      </c>
      <c r="F164" s="70">
        <v>176.32</v>
      </c>
      <c r="G164" s="70">
        <f>F164-(F164*H164)</f>
        <v>174.55679999999998</v>
      </c>
      <c r="H164" s="41">
        <v>0.01</v>
      </c>
      <c r="I164" s="72"/>
      <c r="J164" s="73"/>
      <c r="K164" s="73"/>
      <c r="L164" s="73"/>
    </row>
    <row r="165" spans="1:12" ht="19.5" customHeight="1" x14ac:dyDescent="0.25">
      <c r="A165" s="64" t="s">
        <v>156</v>
      </c>
      <c r="B165" s="28" t="s">
        <v>157</v>
      </c>
      <c r="C165" s="42" t="s">
        <v>1789</v>
      </c>
      <c r="D165" s="42" t="s">
        <v>1790</v>
      </c>
      <c r="E165" s="42" t="s">
        <v>199</v>
      </c>
      <c r="F165" s="74">
        <v>1300.72</v>
      </c>
      <c r="G165" s="70">
        <f>F165-(F165*H165)</f>
        <v>1287.7128</v>
      </c>
      <c r="H165" s="41">
        <v>0.01</v>
      </c>
      <c r="I165" s="72"/>
      <c r="J165" s="73"/>
      <c r="K165" s="73"/>
      <c r="L165" s="73"/>
    </row>
    <row r="166" spans="1:12" ht="19.5" customHeight="1" x14ac:dyDescent="0.25">
      <c r="A166" s="64" t="s">
        <v>156</v>
      </c>
      <c r="B166" s="28" t="s">
        <v>157</v>
      </c>
      <c r="C166" s="42" t="s">
        <v>1791</v>
      </c>
      <c r="D166" s="42" t="s">
        <v>1792</v>
      </c>
      <c r="E166" s="42" t="s">
        <v>199</v>
      </c>
      <c r="F166" s="74">
        <v>2822.87</v>
      </c>
      <c r="G166" s="70">
        <f>F166-(F166*H166)</f>
        <v>2794.6412999999998</v>
      </c>
      <c r="H166" s="41">
        <v>0.01</v>
      </c>
      <c r="I166" s="72"/>
      <c r="J166" s="73"/>
      <c r="K166" s="73"/>
      <c r="L166" s="73"/>
    </row>
    <row r="167" spans="1:12" ht="19.5" customHeight="1" x14ac:dyDescent="0.25">
      <c r="A167" s="64" t="s">
        <v>156</v>
      </c>
      <c r="B167" s="28" t="s">
        <v>157</v>
      </c>
      <c r="C167" s="42" t="s">
        <v>1793</v>
      </c>
      <c r="D167" s="42" t="s">
        <v>1794</v>
      </c>
      <c r="E167" s="42" t="s">
        <v>199</v>
      </c>
      <c r="F167" s="70">
        <v>1382.04</v>
      </c>
      <c r="G167" s="70">
        <f>F167-(F167*H167)</f>
        <v>1368.2195999999999</v>
      </c>
      <c r="H167" s="41">
        <v>0.01</v>
      </c>
      <c r="I167" s="72"/>
      <c r="J167" s="73"/>
      <c r="K167" s="73"/>
      <c r="L167" s="73"/>
    </row>
    <row r="168" spans="1:12" ht="19.5" customHeight="1" x14ac:dyDescent="0.25">
      <c r="A168" s="64" t="s">
        <v>156</v>
      </c>
      <c r="B168" s="28" t="s">
        <v>157</v>
      </c>
      <c r="C168" s="42" t="s">
        <v>1795</v>
      </c>
      <c r="D168" s="42" t="s">
        <v>1796</v>
      </c>
      <c r="E168" s="42" t="s">
        <v>199</v>
      </c>
      <c r="F168" s="70">
        <v>1546.1</v>
      </c>
      <c r="G168" s="70">
        <f>F168-(F168*H168)</f>
        <v>1530.6389999999999</v>
      </c>
      <c r="H168" s="41">
        <v>0.01</v>
      </c>
      <c r="I168" s="72"/>
      <c r="J168" s="73"/>
      <c r="K168" s="73"/>
      <c r="L168" s="73"/>
    </row>
    <row r="169" spans="1:12" ht="19.5" customHeight="1" x14ac:dyDescent="0.25">
      <c r="A169" s="64" t="s">
        <v>156</v>
      </c>
      <c r="B169" s="28" t="s">
        <v>157</v>
      </c>
      <c r="C169" s="42" t="s">
        <v>1797</v>
      </c>
      <c r="D169" s="42" t="s">
        <v>1798</v>
      </c>
      <c r="E169" s="42" t="s">
        <v>199</v>
      </c>
      <c r="F169" s="70">
        <v>797.98</v>
      </c>
      <c r="G169" s="70">
        <f>F169-(F169*H169)</f>
        <v>790.00020000000006</v>
      </c>
      <c r="H169" s="41">
        <v>0.01</v>
      </c>
      <c r="I169" s="72"/>
      <c r="J169" s="73"/>
      <c r="K169" s="73"/>
      <c r="L169" s="73"/>
    </row>
    <row r="170" spans="1:12" ht="19.5" customHeight="1" x14ac:dyDescent="0.25">
      <c r="A170" s="64" t="s">
        <v>156</v>
      </c>
      <c r="B170" s="28" t="s">
        <v>157</v>
      </c>
      <c r="C170" s="42" t="s">
        <v>1799</v>
      </c>
      <c r="D170" s="42" t="s">
        <v>1800</v>
      </c>
      <c r="E170" s="42" t="s">
        <v>199</v>
      </c>
      <c r="F170" s="70">
        <v>987.51</v>
      </c>
      <c r="G170" s="70">
        <f>F170-(F170*H170)</f>
        <v>977.63490000000002</v>
      </c>
      <c r="H170" s="41">
        <v>0.01</v>
      </c>
      <c r="I170" s="72"/>
      <c r="J170" s="73"/>
      <c r="K170" s="73"/>
      <c r="L170" s="73"/>
    </row>
    <row r="171" spans="1:12" ht="19.5" customHeight="1" x14ac:dyDescent="0.25">
      <c r="A171" s="64" t="s">
        <v>156</v>
      </c>
      <c r="B171" s="28" t="s">
        <v>157</v>
      </c>
      <c r="C171" s="42" t="s">
        <v>1801</v>
      </c>
      <c r="D171" s="42" t="s">
        <v>1802</v>
      </c>
      <c r="E171" s="42" t="s">
        <v>199</v>
      </c>
      <c r="F171" s="70">
        <v>385.97</v>
      </c>
      <c r="G171" s="70">
        <f>F171-(F171*H171)</f>
        <v>366.67150000000004</v>
      </c>
      <c r="H171" s="41">
        <v>0.05</v>
      </c>
      <c r="I171" s="72"/>
      <c r="J171" s="73"/>
      <c r="K171" s="73"/>
      <c r="L171" s="73"/>
    </row>
    <row r="172" spans="1:12" ht="19.5" customHeight="1" x14ac:dyDescent="0.25">
      <c r="A172" s="64" t="s">
        <v>156</v>
      </c>
      <c r="B172" s="28" t="s">
        <v>157</v>
      </c>
      <c r="C172" s="42" t="s">
        <v>1803</v>
      </c>
      <c r="D172" s="42" t="s">
        <v>1804</v>
      </c>
      <c r="E172" s="42" t="s">
        <v>199</v>
      </c>
      <c r="F172" s="70">
        <v>385.97</v>
      </c>
      <c r="G172" s="70">
        <f>F172-(F172*H172)</f>
        <v>366.67150000000004</v>
      </c>
      <c r="H172" s="41">
        <v>0.05</v>
      </c>
      <c r="I172" s="72"/>
      <c r="J172" s="73"/>
      <c r="K172" s="73"/>
      <c r="L172" s="73"/>
    </row>
    <row r="173" spans="1:12" ht="19.5" customHeight="1" x14ac:dyDescent="0.25">
      <c r="A173" s="64" t="s">
        <v>156</v>
      </c>
      <c r="B173" s="28" t="s">
        <v>157</v>
      </c>
      <c r="C173" s="42" t="s">
        <v>1805</v>
      </c>
      <c r="D173" s="42" t="s">
        <v>1806</v>
      </c>
      <c r="E173" s="42" t="s">
        <v>199</v>
      </c>
      <c r="F173" s="70">
        <v>349.12</v>
      </c>
      <c r="G173" s="70">
        <f>F173-(F173*H173)</f>
        <v>345.62880000000001</v>
      </c>
      <c r="H173" s="41">
        <v>0.01</v>
      </c>
      <c r="I173" s="72"/>
      <c r="J173" s="73"/>
      <c r="K173" s="73"/>
      <c r="L173" s="73"/>
    </row>
    <row r="174" spans="1:12" ht="19.5" customHeight="1" x14ac:dyDescent="0.25">
      <c r="A174" s="64" t="s">
        <v>156</v>
      </c>
      <c r="B174" s="28" t="s">
        <v>157</v>
      </c>
      <c r="C174" s="42" t="s">
        <v>1807</v>
      </c>
      <c r="D174" s="42" t="s">
        <v>1808</v>
      </c>
      <c r="E174" s="42" t="s">
        <v>199</v>
      </c>
      <c r="F174" s="70">
        <v>1376.52</v>
      </c>
      <c r="G174" s="70">
        <f>F174-(F174*H174)</f>
        <v>1362.7547999999999</v>
      </c>
      <c r="H174" s="41">
        <v>0.01</v>
      </c>
      <c r="I174" s="72"/>
      <c r="J174" s="73"/>
      <c r="K174" s="73"/>
      <c r="L174" s="73"/>
    </row>
    <row r="175" spans="1:12" ht="19.5" customHeight="1" x14ac:dyDescent="0.25">
      <c r="A175" s="64" t="s">
        <v>156</v>
      </c>
      <c r="B175" s="28" t="s">
        <v>157</v>
      </c>
      <c r="C175" s="42" t="s">
        <v>1809</v>
      </c>
      <c r="D175" s="42" t="s">
        <v>1810</v>
      </c>
      <c r="E175" s="42" t="s">
        <v>199</v>
      </c>
      <c r="F175" s="70">
        <v>597.491183879093</v>
      </c>
      <c r="G175" s="70">
        <f>F175-(F175*H175)</f>
        <v>591.51627204030206</v>
      </c>
      <c r="H175" s="41">
        <v>0.01</v>
      </c>
      <c r="I175" s="72"/>
      <c r="J175" s="73"/>
      <c r="K175" s="73"/>
      <c r="L175" s="73"/>
    </row>
    <row r="176" spans="1:12" ht="19.5" customHeight="1" x14ac:dyDescent="0.25">
      <c r="A176" s="64" t="s">
        <v>156</v>
      </c>
      <c r="B176" s="28" t="s">
        <v>157</v>
      </c>
      <c r="C176" s="42" t="s">
        <v>1811</v>
      </c>
      <c r="D176" s="42" t="s">
        <v>1812</v>
      </c>
      <c r="E176" s="42" t="s">
        <v>199</v>
      </c>
      <c r="F176" s="70">
        <v>114.71</v>
      </c>
      <c r="G176" s="70">
        <f>F176-(F176*H176)</f>
        <v>113.5629</v>
      </c>
      <c r="H176" s="41">
        <v>0.01</v>
      </c>
      <c r="I176" s="72"/>
      <c r="J176" s="73"/>
      <c r="K176" s="73"/>
      <c r="L176" s="73"/>
    </row>
    <row r="177" spans="1:12" ht="19.5" customHeight="1" x14ac:dyDescent="0.25">
      <c r="A177" s="64" t="s">
        <v>156</v>
      </c>
      <c r="B177" s="28" t="s">
        <v>157</v>
      </c>
      <c r="C177" s="42" t="s">
        <v>1813</v>
      </c>
      <c r="D177" s="42" t="s">
        <v>1810</v>
      </c>
      <c r="E177" s="42" t="s">
        <v>199</v>
      </c>
      <c r="F177" s="70">
        <v>1316.68</v>
      </c>
      <c r="G177" s="70">
        <f>F177-(F177*H177)</f>
        <v>1303.5132000000001</v>
      </c>
      <c r="H177" s="41">
        <v>0.01</v>
      </c>
      <c r="I177" s="72"/>
      <c r="J177" s="73"/>
      <c r="K177" s="73"/>
      <c r="L177" s="73"/>
    </row>
    <row r="178" spans="1:12" ht="19.5" customHeight="1" x14ac:dyDescent="0.25">
      <c r="A178" s="64" t="s">
        <v>156</v>
      </c>
      <c r="B178" s="28" t="s">
        <v>157</v>
      </c>
      <c r="C178" s="42" t="s">
        <v>1814</v>
      </c>
      <c r="D178" s="42" t="s">
        <v>1815</v>
      </c>
      <c r="E178" s="42" t="s">
        <v>199</v>
      </c>
      <c r="F178" s="70">
        <v>148.61000000000001</v>
      </c>
      <c r="G178" s="70">
        <f>F178-(F178*H178)</f>
        <v>141.17950000000002</v>
      </c>
      <c r="H178" s="41">
        <v>0.05</v>
      </c>
      <c r="I178" s="72"/>
      <c r="J178" s="73"/>
      <c r="K178" s="73"/>
      <c r="L178" s="73"/>
    </row>
    <row r="179" spans="1:12" ht="19.5" customHeight="1" x14ac:dyDescent="0.25">
      <c r="A179" s="64" t="s">
        <v>156</v>
      </c>
      <c r="B179" s="28" t="s">
        <v>157</v>
      </c>
      <c r="C179" s="42" t="s">
        <v>1816</v>
      </c>
      <c r="D179" s="42" t="s">
        <v>1817</v>
      </c>
      <c r="E179" s="42" t="s">
        <v>199</v>
      </c>
      <c r="F179" s="70">
        <v>617.13</v>
      </c>
      <c r="G179" s="70">
        <f>F179-(F179*H179)</f>
        <v>586.27350000000001</v>
      </c>
      <c r="H179" s="41">
        <v>0.05</v>
      </c>
      <c r="I179" s="72"/>
      <c r="J179" s="73"/>
      <c r="K179" s="73"/>
      <c r="L179" s="73"/>
    </row>
    <row r="180" spans="1:12" ht="19.5" customHeight="1" x14ac:dyDescent="0.25">
      <c r="A180" s="64" t="s">
        <v>156</v>
      </c>
      <c r="B180" s="28" t="s">
        <v>157</v>
      </c>
      <c r="C180" s="42" t="s">
        <v>1818</v>
      </c>
      <c r="D180" s="42" t="s">
        <v>1819</v>
      </c>
      <c r="E180" s="42" t="s">
        <v>199</v>
      </c>
      <c r="F180" s="70">
        <v>2730.18</v>
      </c>
      <c r="G180" s="70">
        <f>F180-(F180*H180)</f>
        <v>2593.6709999999998</v>
      </c>
      <c r="H180" s="41">
        <v>0.05</v>
      </c>
      <c r="I180" s="72"/>
      <c r="J180" s="73"/>
      <c r="K180" s="73"/>
      <c r="L180" s="73"/>
    </row>
    <row r="181" spans="1:12" ht="19.5" customHeight="1" x14ac:dyDescent="0.25">
      <c r="A181" s="64" t="s">
        <v>156</v>
      </c>
      <c r="B181" s="28" t="s">
        <v>157</v>
      </c>
      <c r="C181" s="42" t="s">
        <v>1820</v>
      </c>
      <c r="D181" s="42" t="s">
        <v>1821</v>
      </c>
      <c r="E181" s="42" t="s">
        <v>199</v>
      </c>
      <c r="F181" s="70">
        <v>1815.84</v>
      </c>
      <c r="G181" s="70">
        <f>F181-(F181*H181)</f>
        <v>1725.048</v>
      </c>
      <c r="H181" s="41">
        <v>0.05</v>
      </c>
      <c r="I181" s="72"/>
      <c r="J181" s="73"/>
      <c r="K181" s="73"/>
      <c r="L181" s="73"/>
    </row>
    <row r="182" spans="1:12" ht="19.5" customHeight="1" x14ac:dyDescent="0.25">
      <c r="A182" s="64" t="s">
        <v>156</v>
      </c>
      <c r="B182" s="28" t="s">
        <v>157</v>
      </c>
      <c r="C182" s="42" t="s">
        <v>1822</v>
      </c>
      <c r="D182" s="42" t="s">
        <v>1823</v>
      </c>
      <c r="E182" s="42" t="s">
        <v>199</v>
      </c>
      <c r="F182" s="70">
        <v>2389.52</v>
      </c>
      <c r="G182" s="70">
        <f>F182-(F182*H182)</f>
        <v>2270.0439999999999</v>
      </c>
      <c r="H182" s="41">
        <v>0.05</v>
      </c>
      <c r="I182" s="72"/>
      <c r="J182" s="73"/>
      <c r="K182" s="73"/>
      <c r="L182" s="73"/>
    </row>
    <row r="183" spans="1:12" ht="19.5" customHeight="1" x14ac:dyDescent="0.25">
      <c r="A183" s="64" t="s">
        <v>156</v>
      </c>
      <c r="B183" s="28" t="s">
        <v>157</v>
      </c>
      <c r="C183" s="75" t="s">
        <v>1686</v>
      </c>
      <c r="D183" s="21" t="s">
        <v>1824</v>
      </c>
      <c r="E183" s="42" t="s">
        <v>1825</v>
      </c>
      <c r="F183" s="76" t="s">
        <v>1826</v>
      </c>
      <c r="G183" s="76" t="s">
        <v>1827</v>
      </c>
      <c r="H183" s="77">
        <v>0.01</v>
      </c>
      <c r="I183" s="72"/>
      <c r="J183" s="73"/>
      <c r="K183" s="73"/>
      <c r="L183" s="73"/>
    </row>
    <row r="184" spans="1:12" ht="19.5" customHeight="1" x14ac:dyDescent="0.25">
      <c r="A184" s="64" t="s">
        <v>156</v>
      </c>
      <c r="B184" s="28" t="s">
        <v>157</v>
      </c>
      <c r="C184" s="75" t="s">
        <v>1919</v>
      </c>
      <c r="D184" s="56" t="s">
        <v>1920</v>
      </c>
      <c r="E184" s="35" t="s">
        <v>199</v>
      </c>
      <c r="F184" s="53">
        <v>1256.83</v>
      </c>
      <c r="G184" s="53">
        <v>1244.2617</v>
      </c>
      <c r="H184" s="43">
        <v>0.01</v>
      </c>
      <c r="I184" s="80" t="s">
        <v>1859</v>
      </c>
      <c r="J184" s="73"/>
      <c r="K184" s="73"/>
      <c r="L184" s="73"/>
    </row>
    <row r="185" spans="1:12" ht="19.5" customHeight="1" x14ac:dyDescent="0.25">
      <c r="A185" s="64" t="s">
        <v>156</v>
      </c>
      <c r="B185" s="28" t="s">
        <v>157</v>
      </c>
      <c r="C185" s="75" t="s">
        <v>1921</v>
      </c>
      <c r="D185" s="85" t="s">
        <v>1922</v>
      </c>
      <c r="E185" s="35" t="s">
        <v>199</v>
      </c>
      <c r="F185" s="53">
        <v>897.73</v>
      </c>
      <c r="G185" s="53">
        <v>888.7527</v>
      </c>
      <c r="H185" s="43">
        <v>0.01</v>
      </c>
      <c r="I185" s="80" t="s">
        <v>1859</v>
      </c>
      <c r="J185" s="73"/>
      <c r="K185" s="73"/>
      <c r="L185" s="73"/>
    </row>
    <row r="186" spans="1:12" ht="19.5" customHeight="1" x14ac:dyDescent="0.25">
      <c r="A186" s="64" t="s">
        <v>156</v>
      </c>
      <c r="B186" s="28" t="s">
        <v>157</v>
      </c>
      <c r="C186" s="75" t="s">
        <v>1923</v>
      </c>
      <c r="D186" s="85" t="s">
        <v>1924</v>
      </c>
      <c r="E186" s="35" t="s">
        <v>199</v>
      </c>
      <c r="F186" s="53">
        <v>4388.92</v>
      </c>
      <c r="G186" s="53">
        <v>4345.0308000000005</v>
      </c>
      <c r="H186" s="43">
        <v>0.01</v>
      </c>
      <c r="I186" s="80" t="s">
        <v>1859</v>
      </c>
      <c r="J186" s="73"/>
      <c r="K186" s="73"/>
      <c r="L186" s="73"/>
    </row>
    <row r="187" spans="1:12" ht="19.5" customHeight="1" x14ac:dyDescent="0.25">
      <c r="A187" s="64" t="s">
        <v>156</v>
      </c>
      <c r="B187" s="28" t="s">
        <v>157</v>
      </c>
      <c r="C187" s="75" t="s">
        <v>1925</v>
      </c>
      <c r="D187" s="85" t="s">
        <v>1922</v>
      </c>
      <c r="E187" s="35" t="s">
        <v>199</v>
      </c>
      <c r="F187" s="53">
        <v>897.73</v>
      </c>
      <c r="G187" s="53">
        <v>888.7527</v>
      </c>
      <c r="H187" s="43">
        <v>0.01</v>
      </c>
      <c r="I187" s="80" t="s">
        <v>1859</v>
      </c>
      <c r="J187" s="73"/>
      <c r="K187" s="73"/>
      <c r="L187" s="73"/>
    </row>
    <row r="188" spans="1:12" ht="19.5" customHeight="1" x14ac:dyDescent="0.25">
      <c r="A188" s="64" t="s">
        <v>156</v>
      </c>
      <c r="B188" s="28" t="s">
        <v>157</v>
      </c>
      <c r="C188" s="75" t="s">
        <v>1926</v>
      </c>
      <c r="D188" s="85" t="s">
        <v>1927</v>
      </c>
      <c r="E188" s="35" t="s">
        <v>199</v>
      </c>
      <c r="F188" s="53">
        <v>4388.92</v>
      </c>
      <c r="G188" s="53">
        <v>4345.0308000000005</v>
      </c>
      <c r="H188" s="43">
        <v>0.01</v>
      </c>
      <c r="I188" s="80" t="s">
        <v>1859</v>
      </c>
      <c r="J188" s="73"/>
      <c r="K188" s="73"/>
      <c r="L188" s="73"/>
    </row>
    <row r="189" spans="1:12" ht="19.5" customHeight="1" x14ac:dyDescent="0.25">
      <c r="A189" s="64" t="s">
        <v>166</v>
      </c>
      <c r="B189" s="28" t="s">
        <v>167</v>
      </c>
      <c r="C189" s="21" t="s">
        <v>1670</v>
      </c>
      <c r="D189" s="21"/>
      <c r="E189" s="35" t="s">
        <v>1828</v>
      </c>
      <c r="F189" s="70">
        <v>118.19</v>
      </c>
      <c r="G189" s="70">
        <v>117.01</v>
      </c>
      <c r="H189" s="50">
        <v>0.01</v>
      </c>
      <c r="I189" s="52" t="s">
        <v>1829</v>
      </c>
      <c r="J189" s="28"/>
      <c r="K189" s="28"/>
      <c r="L189" s="28"/>
    </row>
    <row r="190" spans="1:12" ht="19.5" customHeight="1" x14ac:dyDescent="0.25">
      <c r="A190" s="64" t="s">
        <v>166</v>
      </c>
      <c r="B190" s="28" t="s">
        <v>167</v>
      </c>
      <c r="C190" s="21" t="s">
        <v>1670</v>
      </c>
      <c r="D190" s="21"/>
      <c r="E190" s="35" t="s">
        <v>1830</v>
      </c>
      <c r="F190" s="70">
        <v>143.74</v>
      </c>
      <c r="G190" s="70">
        <v>142.30000000000001</v>
      </c>
      <c r="H190" s="50">
        <v>0.01</v>
      </c>
      <c r="I190" s="52" t="s">
        <v>1829</v>
      </c>
      <c r="J190" s="28"/>
      <c r="K190" s="28"/>
      <c r="L190" s="28"/>
    </row>
    <row r="191" spans="1:12" ht="19.5" customHeight="1" x14ac:dyDescent="0.25">
      <c r="A191" s="64" t="s">
        <v>166</v>
      </c>
      <c r="B191" s="28" t="s">
        <v>167</v>
      </c>
      <c r="C191" s="21" t="s">
        <v>1670</v>
      </c>
      <c r="D191" s="21" t="s">
        <v>1831</v>
      </c>
      <c r="E191" s="35" t="s">
        <v>1832</v>
      </c>
      <c r="F191" s="70">
        <v>177.27</v>
      </c>
      <c r="G191" s="70">
        <v>175.5</v>
      </c>
      <c r="H191" s="50">
        <v>0.01</v>
      </c>
      <c r="I191" s="52" t="s">
        <v>1829</v>
      </c>
      <c r="J191" s="28"/>
      <c r="K191" s="28"/>
      <c r="L191" s="28"/>
    </row>
    <row r="192" spans="1:12" ht="19.5" customHeight="1" x14ac:dyDescent="0.25">
      <c r="A192" s="64" t="s">
        <v>166</v>
      </c>
      <c r="B192" s="28" t="s">
        <v>167</v>
      </c>
      <c r="C192" s="21" t="s">
        <v>1670</v>
      </c>
      <c r="D192" s="21" t="s">
        <v>1831</v>
      </c>
      <c r="E192" s="35" t="s">
        <v>1833</v>
      </c>
      <c r="F192" s="70">
        <v>207.58</v>
      </c>
      <c r="G192" s="70">
        <v>205.5</v>
      </c>
      <c r="H192" s="50">
        <v>0.01</v>
      </c>
      <c r="I192" s="52" t="s">
        <v>1829</v>
      </c>
      <c r="J192" s="28"/>
      <c r="K192" s="28"/>
      <c r="L192" s="28"/>
    </row>
    <row r="193" spans="1:12" ht="19.5" customHeight="1" x14ac:dyDescent="0.25">
      <c r="A193" s="64" t="s">
        <v>166</v>
      </c>
      <c r="B193" s="28" t="s">
        <v>167</v>
      </c>
      <c r="C193" s="21" t="s">
        <v>1670</v>
      </c>
      <c r="D193" s="21" t="s">
        <v>1831</v>
      </c>
      <c r="E193" s="35" t="s">
        <v>1834</v>
      </c>
      <c r="F193" s="70">
        <v>200.29</v>
      </c>
      <c r="G193" s="70">
        <v>198.29</v>
      </c>
      <c r="H193" s="50">
        <v>0.01</v>
      </c>
      <c r="I193" s="52" t="s">
        <v>1829</v>
      </c>
      <c r="J193" s="28"/>
      <c r="K193" s="28"/>
      <c r="L193" s="28"/>
    </row>
    <row r="194" spans="1:12" ht="19.5" customHeight="1" x14ac:dyDescent="0.25">
      <c r="A194" s="64" t="s">
        <v>166</v>
      </c>
      <c r="B194" s="28" t="s">
        <v>167</v>
      </c>
      <c r="C194" s="21" t="s">
        <v>1675</v>
      </c>
      <c r="D194" s="21" t="s">
        <v>1835</v>
      </c>
      <c r="E194" s="35" t="s">
        <v>1828</v>
      </c>
      <c r="F194" s="70">
        <v>118.19</v>
      </c>
      <c r="G194" s="70">
        <v>117.01</v>
      </c>
      <c r="H194" s="50">
        <v>0.01</v>
      </c>
      <c r="I194" s="52" t="s">
        <v>1829</v>
      </c>
      <c r="J194" s="28"/>
      <c r="K194" s="28"/>
      <c r="L194" s="28"/>
    </row>
    <row r="195" spans="1:12" ht="19.5" customHeight="1" x14ac:dyDescent="0.25">
      <c r="A195" s="64" t="s">
        <v>166</v>
      </c>
      <c r="B195" s="28" t="s">
        <v>167</v>
      </c>
      <c r="C195" s="21" t="s">
        <v>1675</v>
      </c>
      <c r="D195" s="21" t="s">
        <v>1835</v>
      </c>
      <c r="E195" s="35" t="s">
        <v>1830</v>
      </c>
      <c r="F195" s="70">
        <v>143.74</v>
      </c>
      <c r="G195" s="70">
        <v>142.30000000000001</v>
      </c>
      <c r="H195" s="50">
        <v>0.01</v>
      </c>
      <c r="I195" s="52" t="s">
        <v>1829</v>
      </c>
      <c r="J195" s="28"/>
      <c r="K195" s="28"/>
      <c r="L195" s="28"/>
    </row>
    <row r="196" spans="1:12" ht="19.5" customHeight="1" x14ac:dyDescent="0.25">
      <c r="A196" s="64" t="s">
        <v>166</v>
      </c>
      <c r="B196" s="28" t="s">
        <v>167</v>
      </c>
      <c r="C196" s="21" t="s">
        <v>1675</v>
      </c>
      <c r="D196" s="21" t="s">
        <v>1835</v>
      </c>
      <c r="E196" s="35" t="s">
        <v>1832</v>
      </c>
      <c r="F196" s="70">
        <v>177.27</v>
      </c>
      <c r="G196" s="70">
        <v>175.5</v>
      </c>
      <c r="H196" s="50">
        <v>0.01</v>
      </c>
      <c r="I196" s="52" t="s">
        <v>1829</v>
      </c>
      <c r="J196" s="28"/>
      <c r="K196" s="28"/>
      <c r="L196" s="28"/>
    </row>
    <row r="197" spans="1:12" ht="19.5" customHeight="1" x14ac:dyDescent="0.25">
      <c r="A197" s="64" t="s">
        <v>166</v>
      </c>
      <c r="B197" s="28" t="s">
        <v>167</v>
      </c>
      <c r="C197" s="21" t="s">
        <v>1675</v>
      </c>
      <c r="D197" s="21" t="s">
        <v>1835</v>
      </c>
      <c r="E197" s="35" t="s">
        <v>1833</v>
      </c>
      <c r="F197" s="70">
        <v>207.58</v>
      </c>
      <c r="G197" s="70">
        <v>205.5</v>
      </c>
      <c r="H197" s="50">
        <v>0.01</v>
      </c>
      <c r="I197" s="52" t="s">
        <v>1829</v>
      </c>
      <c r="J197" s="28"/>
      <c r="K197" s="28"/>
      <c r="L197" s="28"/>
    </row>
    <row r="198" spans="1:12" ht="19.5" customHeight="1" x14ac:dyDescent="0.25">
      <c r="A198" s="64" t="s">
        <v>166</v>
      </c>
      <c r="B198" s="28" t="s">
        <v>167</v>
      </c>
      <c r="C198" s="21" t="s">
        <v>1675</v>
      </c>
      <c r="D198" s="21" t="s">
        <v>1835</v>
      </c>
      <c r="E198" s="35" t="s">
        <v>1834</v>
      </c>
      <c r="F198" s="70">
        <v>200.29</v>
      </c>
      <c r="G198" s="70">
        <v>198.29</v>
      </c>
      <c r="H198" s="50">
        <v>0.01</v>
      </c>
      <c r="I198" s="52" t="s">
        <v>1829</v>
      </c>
      <c r="J198" s="28"/>
      <c r="K198" s="28"/>
      <c r="L198" s="28"/>
    </row>
    <row r="199" spans="1:12" ht="19.5" customHeight="1" x14ac:dyDescent="0.25">
      <c r="A199" s="64" t="s">
        <v>166</v>
      </c>
      <c r="B199" s="28" t="s">
        <v>167</v>
      </c>
      <c r="C199" s="21" t="s">
        <v>1678</v>
      </c>
      <c r="D199" s="21" t="s">
        <v>1835</v>
      </c>
      <c r="E199" s="35" t="s">
        <v>1828</v>
      </c>
      <c r="F199" s="70">
        <v>118.19</v>
      </c>
      <c r="G199" s="70">
        <v>117.01</v>
      </c>
      <c r="H199" s="50">
        <v>0.01</v>
      </c>
      <c r="I199" s="52" t="s">
        <v>1829</v>
      </c>
      <c r="J199" s="28"/>
      <c r="K199" s="28"/>
      <c r="L199" s="28"/>
    </row>
    <row r="200" spans="1:12" ht="19.5" customHeight="1" x14ac:dyDescent="0.25">
      <c r="A200" s="64" t="s">
        <v>166</v>
      </c>
      <c r="B200" s="28" t="s">
        <v>167</v>
      </c>
      <c r="C200" s="21" t="s">
        <v>1678</v>
      </c>
      <c r="D200" s="21" t="s">
        <v>1835</v>
      </c>
      <c r="E200" s="35" t="s">
        <v>1830</v>
      </c>
      <c r="F200" s="70">
        <v>143.74</v>
      </c>
      <c r="G200" s="70">
        <v>142.30000000000001</v>
      </c>
      <c r="H200" s="50">
        <v>0.01</v>
      </c>
      <c r="I200" s="52" t="s">
        <v>1829</v>
      </c>
      <c r="J200" s="28"/>
      <c r="K200" s="28"/>
      <c r="L200" s="28"/>
    </row>
    <row r="201" spans="1:12" ht="19.5" customHeight="1" x14ac:dyDescent="0.25">
      <c r="A201" s="64" t="s">
        <v>166</v>
      </c>
      <c r="B201" s="28" t="s">
        <v>167</v>
      </c>
      <c r="C201" s="21" t="s">
        <v>1678</v>
      </c>
      <c r="D201" s="21" t="s">
        <v>1835</v>
      </c>
      <c r="E201" s="35" t="s">
        <v>1832</v>
      </c>
      <c r="F201" s="70">
        <v>177.27</v>
      </c>
      <c r="G201" s="70">
        <v>175.5</v>
      </c>
      <c r="H201" s="50">
        <v>0.01</v>
      </c>
      <c r="I201" s="52" t="s">
        <v>1829</v>
      </c>
      <c r="J201" s="28"/>
      <c r="K201" s="28"/>
      <c r="L201" s="28"/>
    </row>
    <row r="202" spans="1:12" ht="19.5" customHeight="1" x14ac:dyDescent="0.25">
      <c r="A202" s="64" t="s">
        <v>166</v>
      </c>
      <c r="B202" s="28" t="s">
        <v>167</v>
      </c>
      <c r="C202" s="21" t="s">
        <v>1678</v>
      </c>
      <c r="D202" s="21" t="s">
        <v>1835</v>
      </c>
      <c r="E202" s="35" t="s">
        <v>1833</v>
      </c>
      <c r="F202" s="70">
        <v>207.58</v>
      </c>
      <c r="G202" s="70">
        <v>205.5</v>
      </c>
      <c r="H202" s="50">
        <v>0.01</v>
      </c>
      <c r="I202" s="52" t="s">
        <v>1829</v>
      </c>
      <c r="J202" s="28"/>
      <c r="K202" s="28"/>
      <c r="L202" s="28"/>
    </row>
    <row r="203" spans="1:12" ht="19.5" customHeight="1" x14ac:dyDescent="0.25">
      <c r="A203" s="64" t="s">
        <v>166</v>
      </c>
      <c r="B203" s="28" t="s">
        <v>167</v>
      </c>
      <c r="C203" s="21" t="s">
        <v>1678</v>
      </c>
      <c r="D203" s="21" t="s">
        <v>1835</v>
      </c>
      <c r="E203" s="35" t="s">
        <v>1834</v>
      </c>
      <c r="F203" s="70">
        <v>200.29</v>
      </c>
      <c r="G203" s="70">
        <v>198.29</v>
      </c>
      <c r="H203" s="50">
        <v>0.01</v>
      </c>
      <c r="I203" s="52" t="s">
        <v>1829</v>
      </c>
      <c r="J203" s="28"/>
      <c r="K203" s="28"/>
      <c r="L203" s="28"/>
    </row>
    <row r="204" spans="1:12" ht="19.5" customHeight="1" x14ac:dyDescent="0.25">
      <c r="A204" s="64" t="s">
        <v>166</v>
      </c>
      <c r="B204" s="28" t="s">
        <v>167</v>
      </c>
      <c r="C204" s="21" t="s">
        <v>1680</v>
      </c>
      <c r="D204" s="21" t="s">
        <v>1835</v>
      </c>
      <c r="E204" s="35" t="s">
        <v>1828</v>
      </c>
      <c r="F204" s="70">
        <v>118.19</v>
      </c>
      <c r="G204" s="70">
        <v>117.01</v>
      </c>
      <c r="H204" s="50">
        <v>0.01</v>
      </c>
      <c r="I204" s="52" t="s">
        <v>1829</v>
      </c>
      <c r="J204" s="28"/>
      <c r="K204" s="28"/>
      <c r="L204" s="28"/>
    </row>
    <row r="205" spans="1:12" ht="19.5" customHeight="1" x14ac:dyDescent="0.25">
      <c r="A205" s="64" t="s">
        <v>166</v>
      </c>
      <c r="B205" s="28" t="s">
        <v>167</v>
      </c>
      <c r="C205" s="21" t="s">
        <v>1680</v>
      </c>
      <c r="D205" s="21" t="s">
        <v>1835</v>
      </c>
      <c r="E205" s="35" t="s">
        <v>1830</v>
      </c>
      <c r="F205" s="70">
        <v>143.74</v>
      </c>
      <c r="G205" s="70">
        <v>142.30000000000001</v>
      </c>
      <c r="H205" s="50">
        <v>0.01</v>
      </c>
      <c r="I205" s="52" t="s">
        <v>1829</v>
      </c>
      <c r="J205" s="28"/>
      <c r="K205" s="28"/>
      <c r="L205" s="28"/>
    </row>
    <row r="206" spans="1:12" ht="19.5" customHeight="1" x14ac:dyDescent="0.25">
      <c r="A206" s="64" t="s">
        <v>166</v>
      </c>
      <c r="B206" s="28" t="s">
        <v>167</v>
      </c>
      <c r="C206" s="21" t="s">
        <v>1680</v>
      </c>
      <c r="D206" s="21" t="s">
        <v>1835</v>
      </c>
      <c r="E206" s="35" t="s">
        <v>1832</v>
      </c>
      <c r="F206" s="70">
        <v>177.27</v>
      </c>
      <c r="G206" s="70">
        <v>175.5</v>
      </c>
      <c r="H206" s="50">
        <v>0.01</v>
      </c>
      <c r="I206" s="52" t="s">
        <v>1829</v>
      </c>
      <c r="J206" s="28"/>
      <c r="K206" s="28"/>
      <c r="L206" s="28"/>
    </row>
    <row r="207" spans="1:12" ht="19.5" customHeight="1" x14ac:dyDescent="0.25">
      <c r="A207" s="64" t="s">
        <v>166</v>
      </c>
      <c r="B207" s="28" t="s">
        <v>167</v>
      </c>
      <c r="C207" s="21" t="s">
        <v>1680</v>
      </c>
      <c r="D207" s="21" t="s">
        <v>1835</v>
      </c>
      <c r="E207" s="35" t="s">
        <v>1833</v>
      </c>
      <c r="F207" s="70">
        <v>207.58</v>
      </c>
      <c r="G207" s="70">
        <v>205.5</v>
      </c>
      <c r="H207" s="50">
        <v>0.01</v>
      </c>
      <c r="I207" s="52" t="s">
        <v>1829</v>
      </c>
      <c r="J207" s="28"/>
      <c r="K207" s="28"/>
      <c r="L207" s="28"/>
    </row>
    <row r="208" spans="1:12" ht="19.5" customHeight="1" x14ac:dyDescent="0.25">
      <c r="A208" s="64" t="s">
        <v>166</v>
      </c>
      <c r="B208" s="28" t="s">
        <v>167</v>
      </c>
      <c r="C208" s="21" t="s">
        <v>1680</v>
      </c>
      <c r="D208" s="21" t="s">
        <v>1835</v>
      </c>
      <c r="E208" s="35" t="s">
        <v>1834</v>
      </c>
      <c r="F208" s="70">
        <v>200.29</v>
      </c>
      <c r="G208" s="70">
        <v>198.29</v>
      </c>
      <c r="H208" s="50">
        <v>0.01</v>
      </c>
      <c r="I208" s="52" t="s">
        <v>1829</v>
      </c>
      <c r="J208" s="28"/>
      <c r="K208" s="28"/>
      <c r="L208" s="28"/>
    </row>
    <row r="209" spans="1:12" ht="19.5" customHeight="1" x14ac:dyDescent="0.25">
      <c r="A209" s="64" t="s">
        <v>166</v>
      </c>
      <c r="B209" s="28" t="s">
        <v>167</v>
      </c>
      <c r="C209" s="21" t="s">
        <v>1836</v>
      </c>
      <c r="D209" s="21" t="s">
        <v>1837</v>
      </c>
      <c r="E209" s="35" t="s">
        <v>1828</v>
      </c>
      <c r="F209" s="70">
        <v>118.19</v>
      </c>
      <c r="G209" s="70">
        <v>117.01</v>
      </c>
      <c r="H209" s="50">
        <v>0.01</v>
      </c>
      <c r="I209" s="52" t="s">
        <v>1829</v>
      </c>
      <c r="J209" s="28"/>
      <c r="K209" s="28"/>
      <c r="L209" s="28"/>
    </row>
    <row r="210" spans="1:12" ht="19.5" customHeight="1" x14ac:dyDescent="0.25">
      <c r="A210" s="64" t="s">
        <v>166</v>
      </c>
      <c r="B210" s="28" t="s">
        <v>167</v>
      </c>
      <c r="C210" s="21" t="s">
        <v>1836</v>
      </c>
      <c r="D210" s="21" t="s">
        <v>1837</v>
      </c>
      <c r="E210" s="35" t="s">
        <v>1830</v>
      </c>
      <c r="F210" s="70">
        <v>143.74</v>
      </c>
      <c r="G210" s="70">
        <v>142.30000000000001</v>
      </c>
      <c r="H210" s="50">
        <v>0.01</v>
      </c>
      <c r="I210" s="52" t="s">
        <v>1829</v>
      </c>
      <c r="J210" s="28"/>
      <c r="K210" s="28"/>
      <c r="L210" s="28"/>
    </row>
    <row r="211" spans="1:12" ht="19.5" customHeight="1" x14ac:dyDescent="0.25">
      <c r="A211" s="64" t="s">
        <v>166</v>
      </c>
      <c r="B211" s="28" t="s">
        <v>167</v>
      </c>
      <c r="C211" s="21" t="s">
        <v>1836</v>
      </c>
      <c r="D211" s="21" t="s">
        <v>1837</v>
      </c>
      <c r="E211" s="35" t="s">
        <v>1832</v>
      </c>
      <c r="F211" s="70">
        <v>177.27</v>
      </c>
      <c r="G211" s="70">
        <v>175.5</v>
      </c>
      <c r="H211" s="50">
        <v>0.01</v>
      </c>
      <c r="I211" s="52" t="s">
        <v>1829</v>
      </c>
      <c r="J211" s="28"/>
      <c r="K211" s="28"/>
      <c r="L211" s="28"/>
    </row>
    <row r="212" spans="1:12" ht="19.5" customHeight="1" x14ac:dyDescent="0.25">
      <c r="A212" s="64" t="s">
        <v>166</v>
      </c>
      <c r="B212" s="28" t="s">
        <v>167</v>
      </c>
      <c r="C212" s="21" t="s">
        <v>1836</v>
      </c>
      <c r="D212" s="21" t="s">
        <v>1837</v>
      </c>
      <c r="E212" s="35" t="s">
        <v>1833</v>
      </c>
      <c r="F212" s="70">
        <v>207.58</v>
      </c>
      <c r="G212" s="70">
        <v>205.5</v>
      </c>
      <c r="H212" s="50">
        <v>0.01</v>
      </c>
      <c r="I212" s="52" t="s">
        <v>1829</v>
      </c>
      <c r="J212" s="28"/>
      <c r="K212" s="28"/>
      <c r="L212" s="28"/>
    </row>
    <row r="213" spans="1:12" ht="19.5" customHeight="1" x14ac:dyDescent="0.25">
      <c r="A213" s="64" t="s">
        <v>166</v>
      </c>
      <c r="B213" s="28" t="s">
        <v>167</v>
      </c>
      <c r="C213" s="21" t="s">
        <v>1836</v>
      </c>
      <c r="D213" s="21" t="s">
        <v>1837</v>
      </c>
      <c r="E213" s="35" t="s">
        <v>1834</v>
      </c>
      <c r="F213" s="70">
        <v>200.29</v>
      </c>
      <c r="G213" s="70">
        <v>198.29</v>
      </c>
      <c r="H213" s="50">
        <v>0.01</v>
      </c>
      <c r="I213" s="52" t="s">
        <v>1829</v>
      </c>
      <c r="J213" s="28"/>
      <c r="K213" s="28"/>
      <c r="L213" s="28"/>
    </row>
    <row r="214" spans="1:12" ht="19.5" customHeight="1" x14ac:dyDescent="0.25">
      <c r="A214" s="64" t="s">
        <v>166</v>
      </c>
      <c r="B214" s="28" t="s">
        <v>167</v>
      </c>
      <c r="C214" s="21" t="s">
        <v>1836</v>
      </c>
      <c r="D214" s="21" t="s">
        <v>1837</v>
      </c>
      <c r="E214" s="35" t="s">
        <v>1838</v>
      </c>
      <c r="F214" s="70">
        <v>107.36</v>
      </c>
      <c r="G214" s="70">
        <v>106.29</v>
      </c>
      <c r="H214" s="50">
        <v>0.01</v>
      </c>
      <c r="I214" s="52" t="s">
        <v>1829</v>
      </c>
      <c r="J214" s="28"/>
      <c r="K214" s="28"/>
      <c r="L214" s="28"/>
    </row>
    <row r="215" spans="1:12" ht="19.5" customHeight="1" x14ac:dyDescent="0.25">
      <c r="A215" s="64" t="s">
        <v>166</v>
      </c>
      <c r="B215" s="28" t="s">
        <v>167</v>
      </c>
      <c r="C215" s="21" t="s">
        <v>1836</v>
      </c>
      <c r="D215" s="21" t="s">
        <v>1837</v>
      </c>
      <c r="E215" s="35" t="s">
        <v>1839</v>
      </c>
      <c r="F215" s="70">
        <v>167.86</v>
      </c>
      <c r="G215" s="70">
        <v>166.18</v>
      </c>
      <c r="H215" s="50">
        <v>0.01</v>
      </c>
      <c r="I215" s="52" t="s">
        <v>1829</v>
      </c>
      <c r="J215" s="28"/>
      <c r="K215" s="28"/>
      <c r="L215" s="28"/>
    </row>
    <row r="216" spans="1:12" ht="19.5" customHeight="1" x14ac:dyDescent="0.25">
      <c r="A216" s="64" t="s">
        <v>166</v>
      </c>
      <c r="B216" s="28" t="s">
        <v>167</v>
      </c>
      <c r="C216" s="21" t="s">
        <v>1840</v>
      </c>
      <c r="D216" s="21" t="s">
        <v>1841</v>
      </c>
      <c r="E216" s="35" t="s">
        <v>1828</v>
      </c>
      <c r="F216" s="70">
        <v>118.19</v>
      </c>
      <c r="G216" s="70">
        <v>117.01</v>
      </c>
      <c r="H216" s="50">
        <v>0.01</v>
      </c>
      <c r="I216" s="52" t="s">
        <v>1829</v>
      </c>
      <c r="J216" s="28"/>
      <c r="K216" s="28"/>
      <c r="L216" s="28"/>
    </row>
    <row r="217" spans="1:12" ht="19.5" customHeight="1" x14ac:dyDescent="0.25">
      <c r="A217" s="64" t="s">
        <v>166</v>
      </c>
      <c r="B217" s="28" t="s">
        <v>167</v>
      </c>
      <c r="C217" s="21" t="s">
        <v>1840</v>
      </c>
      <c r="D217" s="21" t="s">
        <v>1841</v>
      </c>
      <c r="E217" s="35" t="s">
        <v>1830</v>
      </c>
      <c r="F217" s="70">
        <v>143.74</v>
      </c>
      <c r="G217" s="70">
        <v>142.30000000000001</v>
      </c>
      <c r="H217" s="50">
        <v>0.01</v>
      </c>
      <c r="I217" s="52" t="s">
        <v>1829</v>
      </c>
      <c r="J217" s="28"/>
      <c r="K217" s="28"/>
      <c r="L217" s="28"/>
    </row>
    <row r="218" spans="1:12" ht="19.5" customHeight="1" x14ac:dyDescent="0.25">
      <c r="A218" s="64" t="s">
        <v>166</v>
      </c>
      <c r="B218" s="28" t="s">
        <v>167</v>
      </c>
      <c r="C218" s="21" t="s">
        <v>1840</v>
      </c>
      <c r="D218" s="21" t="s">
        <v>1841</v>
      </c>
      <c r="E218" s="35" t="s">
        <v>1832</v>
      </c>
      <c r="F218" s="70">
        <v>177.27</v>
      </c>
      <c r="G218" s="70">
        <v>175.5</v>
      </c>
      <c r="H218" s="50">
        <v>0.01</v>
      </c>
      <c r="I218" s="52" t="s">
        <v>1829</v>
      </c>
      <c r="J218" s="28"/>
      <c r="K218" s="28"/>
      <c r="L218" s="28"/>
    </row>
    <row r="219" spans="1:12" ht="15.75" customHeight="1" x14ac:dyDescent="0.25">
      <c r="A219" s="64" t="s">
        <v>166</v>
      </c>
      <c r="B219" s="28" t="s">
        <v>167</v>
      </c>
      <c r="C219" s="21" t="s">
        <v>1840</v>
      </c>
      <c r="D219" s="21" t="s">
        <v>1841</v>
      </c>
      <c r="E219" s="35" t="s">
        <v>1834</v>
      </c>
      <c r="F219" s="70">
        <v>200.29</v>
      </c>
      <c r="G219" s="70">
        <v>198.29</v>
      </c>
      <c r="H219" s="50">
        <v>0.01</v>
      </c>
      <c r="I219" s="52" t="s">
        <v>1829</v>
      </c>
      <c r="J219" s="28"/>
      <c r="K219" s="28"/>
      <c r="L219" s="28"/>
    </row>
    <row r="220" spans="1:12" ht="15.75" customHeight="1" x14ac:dyDescent="0.25">
      <c r="A220" s="64" t="s">
        <v>166</v>
      </c>
      <c r="B220" s="28" t="s">
        <v>167</v>
      </c>
      <c r="C220" s="21" t="s">
        <v>1840</v>
      </c>
      <c r="D220" s="21" t="s">
        <v>1841</v>
      </c>
      <c r="E220" s="35" t="s">
        <v>1838</v>
      </c>
      <c r="F220" s="70">
        <v>107.36</v>
      </c>
      <c r="G220" s="70">
        <v>106.29</v>
      </c>
      <c r="H220" s="50">
        <v>0.01</v>
      </c>
      <c r="I220" s="52" t="s">
        <v>1829</v>
      </c>
      <c r="J220" s="28"/>
      <c r="K220" s="28"/>
      <c r="L220" s="28"/>
    </row>
    <row r="221" spans="1:12" ht="15.75" customHeight="1" x14ac:dyDescent="0.25">
      <c r="A221" s="64" t="s">
        <v>166</v>
      </c>
      <c r="B221" s="28" t="s">
        <v>167</v>
      </c>
      <c r="C221" s="21" t="s">
        <v>1840</v>
      </c>
      <c r="D221" s="21" t="s">
        <v>1841</v>
      </c>
      <c r="E221" s="35" t="s">
        <v>1839</v>
      </c>
      <c r="F221" s="70">
        <v>167.86</v>
      </c>
      <c r="G221" s="70">
        <v>166.18</v>
      </c>
      <c r="H221" s="50">
        <v>0.01</v>
      </c>
      <c r="I221" s="52" t="s">
        <v>1829</v>
      </c>
      <c r="J221" s="28"/>
      <c r="K221" s="28"/>
      <c r="L221" s="28"/>
    </row>
    <row r="222" spans="1:12" ht="15.75" customHeight="1" x14ac:dyDescent="0.25">
      <c r="A222" s="64" t="s">
        <v>166</v>
      </c>
      <c r="B222" s="28" t="s">
        <v>167</v>
      </c>
      <c r="C222" s="21" t="s">
        <v>1842</v>
      </c>
      <c r="D222" s="21" t="s">
        <v>1843</v>
      </c>
      <c r="E222" s="35" t="s">
        <v>1828</v>
      </c>
      <c r="F222" s="70">
        <v>118.19</v>
      </c>
      <c r="G222" s="70">
        <v>117.01</v>
      </c>
      <c r="H222" s="50">
        <v>0.01</v>
      </c>
      <c r="I222" s="52" t="s">
        <v>1829</v>
      </c>
      <c r="J222" s="28"/>
      <c r="K222" s="28"/>
      <c r="L222" s="28"/>
    </row>
    <row r="223" spans="1:12" ht="15.75" customHeight="1" x14ac:dyDescent="0.25">
      <c r="A223" s="64" t="s">
        <v>166</v>
      </c>
      <c r="B223" s="28" t="s">
        <v>167</v>
      </c>
      <c r="C223" s="21" t="s">
        <v>1842</v>
      </c>
      <c r="D223" s="21" t="s">
        <v>1843</v>
      </c>
      <c r="E223" s="35" t="s">
        <v>1830</v>
      </c>
      <c r="F223" s="70">
        <v>143.74</v>
      </c>
      <c r="G223" s="70">
        <v>142.30000000000001</v>
      </c>
      <c r="H223" s="50">
        <v>0.01</v>
      </c>
      <c r="I223" s="52" t="s">
        <v>1829</v>
      </c>
      <c r="J223" s="28"/>
      <c r="K223" s="28"/>
      <c r="L223" s="28"/>
    </row>
    <row r="224" spans="1:12" ht="19.5" customHeight="1" x14ac:dyDescent="0.25">
      <c r="A224" s="233" t="s">
        <v>166</v>
      </c>
      <c r="B224" s="234" t="s">
        <v>167</v>
      </c>
      <c r="C224" s="232" t="s">
        <v>1842</v>
      </c>
      <c r="D224" s="232" t="s">
        <v>1843</v>
      </c>
      <c r="E224" s="259" t="s">
        <v>1832</v>
      </c>
      <c r="F224" s="276">
        <v>177.27</v>
      </c>
      <c r="G224" s="276">
        <v>175.5</v>
      </c>
      <c r="H224" s="254">
        <v>0.01</v>
      </c>
      <c r="I224" s="253" t="s">
        <v>1829</v>
      </c>
      <c r="J224" s="28"/>
      <c r="K224" s="28"/>
      <c r="L224" s="28"/>
    </row>
    <row r="225" spans="1:12" ht="19.5" customHeight="1" x14ac:dyDescent="0.25">
      <c r="A225" s="233" t="s">
        <v>166</v>
      </c>
      <c r="B225" s="234" t="s">
        <v>167</v>
      </c>
      <c r="C225" s="232" t="s">
        <v>1842</v>
      </c>
      <c r="D225" s="232" t="s">
        <v>1843</v>
      </c>
      <c r="E225" s="259" t="s">
        <v>1833</v>
      </c>
      <c r="F225" s="276">
        <v>207.58</v>
      </c>
      <c r="G225" s="276">
        <v>205.5</v>
      </c>
      <c r="H225" s="254">
        <v>0.01</v>
      </c>
      <c r="I225" s="253" t="s">
        <v>1829</v>
      </c>
      <c r="J225" s="28"/>
      <c r="K225" s="28"/>
      <c r="L225" s="28"/>
    </row>
    <row r="226" spans="1:12" ht="19.5" customHeight="1" x14ac:dyDescent="0.25">
      <c r="A226" s="233" t="s">
        <v>166</v>
      </c>
      <c r="B226" s="234" t="s">
        <v>167</v>
      </c>
      <c r="C226" s="232" t="s">
        <v>1842</v>
      </c>
      <c r="D226" s="232" t="s">
        <v>1843</v>
      </c>
      <c r="E226" s="259" t="s">
        <v>1834</v>
      </c>
      <c r="F226" s="276">
        <v>200.29</v>
      </c>
      <c r="G226" s="276">
        <v>198.29</v>
      </c>
      <c r="H226" s="254">
        <v>0.01</v>
      </c>
      <c r="I226" s="253" t="s">
        <v>1829</v>
      </c>
      <c r="J226" s="28"/>
      <c r="K226" s="28"/>
      <c r="L226" s="28"/>
    </row>
    <row r="227" spans="1:12" ht="19.5" customHeight="1" x14ac:dyDescent="0.25">
      <c r="A227" s="233" t="s">
        <v>166</v>
      </c>
      <c r="B227" s="234" t="s">
        <v>167</v>
      </c>
      <c r="C227" s="232" t="s">
        <v>1842</v>
      </c>
      <c r="D227" s="232" t="s">
        <v>1843</v>
      </c>
      <c r="E227" s="259" t="s">
        <v>1838</v>
      </c>
      <c r="F227" s="276">
        <v>107.36</v>
      </c>
      <c r="G227" s="276">
        <v>106.29</v>
      </c>
      <c r="H227" s="254">
        <v>0.01</v>
      </c>
      <c r="I227" s="253" t="s">
        <v>1829</v>
      </c>
      <c r="J227" s="28"/>
      <c r="K227" s="28"/>
      <c r="L227" s="28"/>
    </row>
    <row r="228" spans="1:12" ht="50" x14ac:dyDescent="0.25">
      <c r="A228" s="64" t="s">
        <v>166</v>
      </c>
      <c r="B228" s="28" t="s">
        <v>167</v>
      </c>
      <c r="C228" s="31" t="s">
        <v>1842</v>
      </c>
      <c r="D228" s="232" t="s">
        <v>1843</v>
      </c>
      <c r="E228" s="36" t="s">
        <v>1839</v>
      </c>
      <c r="F228" s="70">
        <v>167.86</v>
      </c>
      <c r="G228" s="70">
        <v>166.18</v>
      </c>
      <c r="H228" s="50">
        <v>0.01</v>
      </c>
      <c r="I228" s="52" t="s">
        <v>1829</v>
      </c>
      <c r="J228" s="28"/>
      <c r="K228" s="28"/>
      <c r="L228" s="28"/>
    </row>
    <row r="229" spans="1:12" ht="87.5" x14ac:dyDescent="0.25">
      <c r="A229" s="64" t="s">
        <v>166</v>
      </c>
      <c r="B229" s="28" t="s">
        <v>167</v>
      </c>
      <c r="C229" s="31" t="s">
        <v>1844</v>
      </c>
      <c r="D229" s="232" t="s">
        <v>1845</v>
      </c>
      <c r="E229" s="36" t="s">
        <v>1846</v>
      </c>
      <c r="F229" s="70">
        <v>120.71</v>
      </c>
      <c r="G229" s="70">
        <v>119.5</v>
      </c>
      <c r="H229" s="50">
        <v>0.01</v>
      </c>
      <c r="I229" s="52" t="s">
        <v>1829</v>
      </c>
      <c r="J229" s="28"/>
      <c r="K229" s="28"/>
      <c r="L229" s="28"/>
    </row>
    <row r="230" spans="1:12" ht="87.5" x14ac:dyDescent="0.25">
      <c r="A230" s="64" t="s">
        <v>166</v>
      </c>
      <c r="B230" s="28" t="s">
        <v>167</v>
      </c>
      <c r="C230" s="31" t="s">
        <v>1844</v>
      </c>
      <c r="D230" s="232" t="s">
        <v>1845</v>
      </c>
      <c r="E230" s="36" t="s">
        <v>1847</v>
      </c>
      <c r="F230" s="70">
        <v>211.7</v>
      </c>
      <c r="G230" s="70">
        <v>209.58</v>
      </c>
      <c r="H230" s="50">
        <v>0.01</v>
      </c>
      <c r="I230" s="52" t="s">
        <v>1829</v>
      </c>
      <c r="J230" s="28"/>
      <c r="K230" s="28"/>
      <c r="L230" s="28"/>
    </row>
    <row r="231" spans="1:12" ht="87.5" x14ac:dyDescent="0.25">
      <c r="A231" s="64" t="s">
        <v>166</v>
      </c>
      <c r="B231" s="28" t="s">
        <v>167</v>
      </c>
      <c r="C231" s="31" t="s">
        <v>1844</v>
      </c>
      <c r="D231" s="232" t="s">
        <v>1845</v>
      </c>
      <c r="E231" s="36" t="s">
        <v>1832</v>
      </c>
      <c r="F231" s="70">
        <v>177.27</v>
      </c>
      <c r="G231" s="70">
        <v>175.5</v>
      </c>
      <c r="H231" s="50">
        <v>0.01</v>
      </c>
      <c r="I231" s="52" t="s">
        <v>1829</v>
      </c>
      <c r="J231" s="28"/>
      <c r="K231" s="28"/>
      <c r="L231" s="28"/>
    </row>
    <row r="232" spans="1:12" ht="87.5" x14ac:dyDescent="0.25">
      <c r="A232" s="64" t="s">
        <v>166</v>
      </c>
      <c r="B232" s="28" t="s">
        <v>167</v>
      </c>
      <c r="C232" s="31" t="s">
        <v>1844</v>
      </c>
      <c r="D232" s="232" t="s">
        <v>1845</v>
      </c>
      <c r="E232" s="36" t="s">
        <v>1833</v>
      </c>
      <c r="F232" s="70">
        <v>207.58</v>
      </c>
      <c r="G232" s="70">
        <v>205.5</v>
      </c>
      <c r="H232" s="50">
        <v>0.01</v>
      </c>
      <c r="I232" s="52" t="s">
        <v>1829</v>
      </c>
      <c r="J232" s="28"/>
      <c r="K232" s="28"/>
      <c r="L232" s="28"/>
    </row>
    <row r="233" spans="1:12" ht="87.5" x14ac:dyDescent="0.25">
      <c r="A233" s="64" t="s">
        <v>166</v>
      </c>
      <c r="B233" s="28" t="s">
        <v>167</v>
      </c>
      <c r="C233" s="31" t="s">
        <v>1844</v>
      </c>
      <c r="D233" s="232" t="s">
        <v>1845</v>
      </c>
      <c r="E233" s="36" t="s">
        <v>1834</v>
      </c>
      <c r="F233" s="70">
        <v>200.29</v>
      </c>
      <c r="G233" s="70">
        <v>198.29</v>
      </c>
      <c r="H233" s="50">
        <v>0.01</v>
      </c>
      <c r="I233" s="52" t="s">
        <v>1829</v>
      </c>
      <c r="J233" s="28"/>
      <c r="K233" s="28"/>
      <c r="L233" s="28"/>
    </row>
    <row r="234" spans="1:12" ht="200" x14ac:dyDescent="0.25">
      <c r="A234" s="64" t="s">
        <v>166</v>
      </c>
      <c r="B234" s="28" t="s">
        <v>167</v>
      </c>
      <c r="C234" s="31" t="s">
        <v>1848</v>
      </c>
      <c r="D234" s="232" t="s">
        <v>1849</v>
      </c>
      <c r="E234" s="36" t="s">
        <v>1846</v>
      </c>
      <c r="F234" s="70">
        <v>120.71</v>
      </c>
      <c r="G234" s="70">
        <v>119.5</v>
      </c>
      <c r="H234" s="50">
        <v>0.01</v>
      </c>
      <c r="I234" s="52" t="s">
        <v>1829</v>
      </c>
      <c r="J234" s="28"/>
      <c r="K234" s="28"/>
      <c r="L234" s="28"/>
    </row>
    <row r="235" spans="1:12" ht="200" x14ac:dyDescent="0.25">
      <c r="A235" s="64" t="s">
        <v>166</v>
      </c>
      <c r="B235" s="28" t="s">
        <v>167</v>
      </c>
      <c r="C235" s="31" t="s">
        <v>1848</v>
      </c>
      <c r="D235" s="232" t="s">
        <v>1849</v>
      </c>
      <c r="E235" s="36" t="s">
        <v>1847</v>
      </c>
      <c r="F235" s="70">
        <v>211.7</v>
      </c>
      <c r="G235" s="70">
        <v>209.58</v>
      </c>
      <c r="H235" s="50">
        <v>0.01</v>
      </c>
      <c r="I235" s="52" t="s">
        <v>1829</v>
      </c>
      <c r="J235" s="28"/>
      <c r="K235" s="28"/>
      <c r="L235" s="28"/>
    </row>
    <row r="236" spans="1:12" ht="200" x14ac:dyDescent="0.25">
      <c r="A236" s="64" t="s">
        <v>166</v>
      </c>
      <c r="B236" s="28" t="s">
        <v>167</v>
      </c>
      <c r="C236" s="31" t="s">
        <v>1848</v>
      </c>
      <c r="D236" s="232" t="s">
        <v>1849</v>
      </c>
      <c r="E236" s="36" t="s">
        <v>1832</v>
      </c>
      <c r="F236" s="70">
        <v>177.27</v>
      </c>
      <c r="G236" s="70">
        <v>175.5</v>
      </c>
      <c r="H236" s="50">
        <v>0.01</v>
      </c>
      <c r="I236" s="52" t="s">
        <v>1829</v>
      </c>
      <c r="J236" s="28"/>
      <c r="K236" s="28"/>
      <c r="L236" s="28"/>
    </row>
    <row r="237" spans="1:12" ht="200" x14ac:dyDescent="0.25">
      <c r="A237" s="64" t="s">
        <v>166</v>
      </c>
      <c r="B237" s="28" t="s">
        <v>167</v>
      </c>
      <c r="C237" s="31" t="s">
        <v>1848</v>
      </c>
      <c r="D237" s="232" t="s">
        <v>1849</v>
      </c>
      <c r="E237" s="36" t="s">
        <v>1833</v>
      </c>
      <c r="F237" s="70">
        <v>207.58</v>
      </c>
      <c r="G237" s="70">
        <v>205.5</v>
      </c>
      <c r="H237" s="50">
        <v>0.01</v>
      </c>
      <c r="I237" s="52" t="s">
        <v>1829</v>
      </c>
      <c r="J237" s="28"/>
      <c r="K237" s="28"/>
      <c r="L237" s="28"/>
    </row>
    <row r="238" spans="1:12" ht="200" x14ac:dyDescent="0.25">
      <c r="A238" s="64" t="s">
        <v>166</v>
      </c>
      <c r="B238" s="28" t="s">
        <v>167</v>
      </c>
      <c r="C238" s="31" t="s">
        <v>1848</v>
      </c>
      <c r="D238" s="232" t="s">
        <v>1849</v>
      </c>
      <c r="E238" s="36" t="s">
        <v>1834</v>
      </c>
      <c r="F238" s="70">
        <v>200.29</v>
      </c>
      <c r="G238" s="70">
        <v>198.29</v>
      </c>
      <c r="H238" s="50">
        <v>0.01</v>
      </c>
      <c r="I238" s="52" t="s">
        <v>1829</v>
      </c>
      <c r="J238" s="28"/>
      <c r="K238" s="28"/>
      <c r="L238" s="28"/>
    </row>
    <row r="239" spans="1:12" ht="130" x14ac:dyDescent="0.25">
      <c r="A239" s="64" t="s">
        <v>166</v>
      </c>
      <c r="B239" s="28" t="s">
        <v>167</v>
      </c>
      <c r="C239" s="31" t="s">
        <v>1850</v>
      </c>
      <c r="D239" s="275" t="s">
        <v>1851</v>
      </c>
      <c r="E239" s="36" t="s">
        <v>1838</v>
      </c>
      <c r="F239" s="70">
        <v>107.36</v>
      </c>
      <c r="G239" s="70">
        <v>106.29</v>
      </c>
      <c r="H239" s="50">
        <v>0.01</v>
      </c>
      <c r="I239" s="52" t="s">
        <v>1829</v>
      </c>
      <c r="J239" s="28"/>
      <c r="K239" s="28"/>
      <c r="L239" s="28"/>
    </row>
    <row r="240" spans="1:12" ht="130" x14ac:dyDescent="0.25">
      <c r="A240" s="64" t="s">
        <v>166</v>
      </c>
      <c r="B240" s="28" t="s">
        <v>167</v>
      </c>
      <c r="C240" s="31" t="s">
        <v>1850</v>
      </c>
      <c r="D240" s="275" t="s">
        <v>1851</v>
      </c>
      <c r="E240" s="36" t="s">
        <v>1839</v>
      </c>
      <c r="F240" s="70">
        <v>167.86</v>
      </c>
      <c r="G240" s="70">
        <v>166.18</v>
      </c>
      <c r="H240" s="50">
        <v>0.01</v>
      </c>
      <c r="I240" s="52" t="s">
        <v>1829</v>
      </c>
      <c r="J240" s="28"/>
      <c r="K240" s="28"/>
      <c r="L240" s="28"/>
    </row>
    <row r="241" spans="1:12" ht="130" x14ac:dyDescent="0.25">
      <c r="A241" s="64" t="s">
        <v>166</v>
      </c>
      <c r="B241" s="28" t="s">
        <v>167</v>
      </c>
      <c r="C241" s="31" t="s">
        <v>1850</v>
      </c>
      <c r="D241" s="275" t="s">
        <v>1851</v>
      </c>
      <c r="E241" s="36" t="s">
        <v>1834</v>
      </c>
      <c r="F241" s="70">
        <v>200.29</v>
      </c>
      <c r="G241" s="70">
        <v>198.29</v>
      </c>
      <c r="H241" s="50">
        <v>0.01</v>
      </c>
      <c r="I241" s="52" t="s">
        <v>1829</v>
      </c>
      <c r="J241" s="28"/>
      <c r="K241" s="28"/>
      <c r="L241" s="28"/>
    </row>
    <row r="242" spans="1:12" ht="137.5" x14ac:dyDescent="0.25">
      <c r="A242" s="64" t="s">
        <v>166</v>
      </c>
      <c r="B242" s="28" t="s">
        <v>167</v>
      </c>
      <c r="C242" s="31" t="s">
        <v>1852</v>
      </c>
      <c r="D242" s="232" t="s">
        <v>1853</v>
      </c>
      <c r="E242" s="36" t="s">
        <v>1838</v>
      </c>
      <c r="F242" s="70">
        <v>107.36</v>
      </c>
      <c r="G242" s="70">
        <v>106.29</v>
      </c>
      <c r="H242" s="50">
        <v>0.01</v>
      </c>
      <c r="I242" s="52" t="s">
        <v>1829</v>
      </c>
      <c r="J242" s="28"/>
      <c r="K242" s="28"/>
      <c r="L242" s="28"/>
    </row>
    <row r="243" spans="1:12" ht="137.5" x14ac:dyDescent="0.25">
      <c r="A243" s="64" t="s">
        <v>166</v>
      </c>
      <c r="B243" s="28" t="s">
        <v>167</v>
      </c>
      <c r="C243" s="31" t="s">
        <v>1852</v>
      </c>
      <c r="D243" s="232" t="s">
        <v>1853</v>
      </c>
      <c r="E243" s="36" t="s">
        <v>1839</v>
      </c>
      <c r="F243" s="70">
        <v>167.86</v>
      </c>
      <c r="G243" s="70">
        <v>166.18</v>
      </c>
      <c r="H243" s="50">
        <v>0.01</v>
      </c>
      <c r="I243" s="52" t="s">
        <v>1829</v>
      </c>
      <c r="J243" s="28"/>
      <c r="K243" s="28"/>
      <c r="L243" s="28"/>
    </row>
    <row r="244" spans="1:12" ht="137.5" x14ac:dyDescent="0.25">
      <c r="A244" s="64" t="s">
        <v>166</v>
      </c>
      <c r="B244" s="28" t="s">
        <v>167</v>
      </c>
      <c r="C244" s="31" t="s">
        <v>1852</v>
      </c>
      <c r="D244" s="232" t="s">
        <v>1853</v>
      </c>
      <c r="E244" s="36" t="s">
        <v>1834</v>
      </c>
      <c r="F244" s="70">
        <v>200.29</v>
      </c>
      <c r="G244" s="70">
        <v>198.29</v>
      </c>
      <c r="H244" s="50">
        <v>0.01</v>
      </c>
      <c r="I244" s="52" t="s">
        <v>1829</v>
      </c>
      <c r="J244" s="28"/>
      <c r="K244" s="28"/>
      <c r="L244" s="28"/>
    </row>
    <row r="245" spans="1:12" ht="125" x14ac:dyDescent="0.25">
      <c r="A245" s="64" t="s">
        <v>166</v>
      </c>
      <c r="B245" s="28" t="s">
        <v>167</v>
      </c>
      <c r="C245" s="31" t="s">
        <v>1854</v>
      </c>
      <c r="D245" s="232" t="s">
        <v>1855</v>
      </c>
      <c r="E245" s="36" t="s">
        <v>1838</v>
      </c>
      <c r="F245" s="70">
        <v>107.36</v>
      </c>
      <c r="G245" s="70">
        <v>106.29</v>
      </c>
      <c r="H245" s="50">
        <v>0.01</v>
      </c>
      <c r="I245" s="52" t="s">
        <v>1829</v>
      </c>
      <c r="J245" s="28"/>
      <c r="K245" s="28"/>
      <c r="L245" s="28"/>
    </row>
    <row r="246" spans="1:12" ht="125" x14ac:dyDescent="0.25">
      <c r="A246" s="64" t="s">
        <v>166</v>
      </c>
      <c r="B246" s="28" t="s">
        <v>167</v>
      </c>
      <c r="C246" s="31" t="s">
        <v>1854</v>
      </c>
      <c r="D246" s="232" t="s">
        <v>1855</v>
      </c>
      <c r="E246" s="36" t="s">
        <v>1839</v>
      </c>
      <c r="F246" s="70">
        <v>167.86</v>
      </c>
      <c r="G246" s="70">
        <v>166.18</v>
      </c>
      <c r="H246" s="50">
        <v>0.01</v>
      </c>
      <c r="I246" s="52" t="s">
        <v>1829</v>
      </c>
      <c r="J246" s="28"/>
      <c r="K246" s="28"/>
      <c r="L246" s="28"/>
    </row>
    <row r="247" spans="1:12" ht="125" x14ac:dyDescent="0.25">
      <c r="A247" s="64" t="s">
        <v>166</v>
      </c>
      <c r="B247" s="28" t="s">
        <v>167</v>
      </c>
      <c r="C247" s="31" t="s">
        <v>1854</v>
      </c>
      <c r="D247" s="232" t="s">
        <v>1855</v>
      </c>
      <c r="E247" s="36" t="s">
        <v>1834</v>
      </c>
      <c r="F247" s="70">
        <v>200.29</v>
      </c>
      <c r="G247" s="70">
        <v>198.29</v>
      </c>
      <c r="H247" s="50">
        <v>0.01</v>
      </c>
      <c r="I247" s="52" t="s">
        <v>1829</v>
      </c>
      <c r="J247" s="28"/>
      <c r="K247" s="28"/>
      <c r="L247" s="28"/>
    </row>
    <row r="248" spans="1:12" ht="125" x14ac:dyDescent="0.25">
      <c r="A248" s="64" t="s">
        <v>166</v>
      </c>
      <c r="B248" s="28" t="s">
        <v>167</v>
      </c>
      <c r="C248" s="31" t="s">
        <v>1854</v>
      </c>
      <c r="D248" s="232" t="s">
        <v>1855</v>
      </c>
      <c r="E248" s="36" t="s">
        <v>1856</v>
      </c>
      <c r="F248" s="70">
        <v>270.12</v>
      </c>
      <c r="G248" s="70">
        <v>267.42</v>
      </c>
      <c r="H248" s="50">
        <v>0.01</v>
      </c>
      <c r="I248" s="52" t="s">
        <v>1829</v>
      </c>
      <c r="J248" s="28"/>
      <c r="K248" s="28"/>
      <c r="L248" s="28"/>
    </row>
  </sheetData>
  <autoFilter ref="A1:U227" xr:uid="{00000000-0009-0000-0000-000007000000}">
    <sortState xmlns:xlrd2="http://schemas.microsoft.com/office/spreadsheetml/2017/richdata2" ref="A2:L248">
      <sortCondition ref="B1:B227"/>
    </sortState>
  </autoFilter>
  <pageMargins left="0.7" right="0.7" top="0.75" bottom="0.75" header="0" footer="0"/>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M27"/>
  <sheetViews>
    <sheetView workbookViewId="0">
      <selection activeCell="D29" sqref="D29"/>
    </sheetView>
  </sheetViews>
  <sheetFormatPr defaultColWidth="12.54296875" defaultRowHeight="15" customHeight="1" x14ac:dyDescent="0.25"/>
  <cols>
    <col min="1" max="1" width="16.453125" customWidth="1"/>
    <col min="2" max="2" width="37.453125" customWidth="1"/>
    <col min="3" max="3" width="26.7265625" customWidth="1"/>
    <col min="4" max="4" width="73.81640625" customWidth="1"/>
    <col min="5" max="5" width="18.453125" customWidth="1"/>
    <col min="6" max="6" width="34.453125" customWidth="1"/>
    <col min="7" max="7" width="21.453125" customWidth="1"/>
    <col min="8" max="8" width="163.453125" customWidth="1"/>
    <col min="9" max="9" width="16.1796875" customWidth="1"/>
    <col min="10" max="10" width="30.26953125" customWidth="1"/>
    <col min="11" max="11" width="21.453125" customWidth="1"/>
    <col min="12" max="12" width="24.453125" customWidth="1"/>
    <col min="13" max="13" width="39.453125" customWidth="1"/>
    <col min="14" max="27" width="12.453125" customWidth="1"/>
  </cols>
  <sheetData>
    <row r="1" spans="1:13" ht="15.75" customHeight="1" x14ac:dyDescent="0.25">
      <c r="A1" s="58" t="s">
        <v>28</v>
      </c>
      <c r="B1" s="58" t="s">
        <v>29</v>
      </c>
      <c r="C1" s="58" t="s">
        <v>174</v>
      </c>
      <c r="D1" s="38" t="s">
        <v>175</v>
      </c>
      <c r="E1" s="58" t="s">
        <v>176</v>
      </c>
      <c r="F1" s="58" t="s">
        <v>177</v>
      </c>
      <c r="G1" s="58" t="s">
        <v>178</v>
      </c>
      <c r="H1" s="86" t="s">
        <v>179</v>
      </c>
      <c r="I1" s="59" t="s">
        <v>180</v>
      </c>
      <c r="J1" s="39" t="s">
        <v>181</v>
      </c>
      <c r="K1" s="58" t="s">
        <v>182</v>
      </c>
      <c r="L1" s="58" t="s">
        <v>183</v>
      </c>
      <c r="M1" s="58" t="s">
        <v>184</v>
      </c>
    </row>
    <row r="2" spans="1:13" ht="15.75" customHeight="1" x14ac:dyDescent="0.25">
      <c r="A2" s="64" t="s">
        <v>51</v>
      </c>
      <c r="B2" s="28" t="s">
        <v>52</v>
      </c>
      <c r="C2" s="28" t="s">
        <v>252</v>
      </c>
      <c r="D2" s="21" t="s">
        <v>1940</v>
      </c>
      <c r="E2" s="28" t="s">
        <v>1941</v>
      </c>
      <c r="F2" s="28" t="s">
        <v>199</v>
      </c>
      <c r="G2" s="28" t="s">
        <v>1942</v>
      </c>
      <c r="H2" s="21" t="s">
        <v>1943</v>
      </c>
      <c r="I2" s="28" t="s">
        <v>186</v>
      </c>
      <c r="J2" s="49">
        <v>62.22</v>
      </c>
      <c r="K2" s="49">
        <v>59.905416000000002</v>
      </c>
      <c r="L2" s="71">
        <v>3.7199999999999997E-2</v>
      </c>
      <c r="M2" s="28" t="s">
        <v>199</v>
      </c>
    </row>
    <row r="3" spans="1:13" ht="15.75" customHeight="1" x14ac:dyDescent="0.25">
      <c r="A3" s="28" t="s">
        <v>51</v>
      </c>
      <c r="B3" s="28" t="s">
        <v>52</v>
      </c>
      <c r="C3" s="28" t="s">
        <v>252</v>
      </c>
      <c r="D3" s="21" t="s">
        <v>1944</v>
      </c>
      <c r="E3" s="28" t="s">
        <v>1945</v>
      </c>
      <c r="F3" s="28" t="s">
        <v>199</v>
      </c>
      <c r="G3" s="28" t="s">
        <v>1946</v>
      </c>
      <c r="H3" s="28" t="s">
        <v>1947</v>
      </c>
      <c r="I3" s="65" t="s">
        <v>186</v>
      </c>
      <c r="J3" s="65">
        <v>12222.36</v>
      </c>
      <c r="K3" s="49">
        <f>J3*(1-L3)</f>
        <v>11767.688208</v>
      </c>
      <c r="L3" s="71">
        <v>3.7199999999999997E-2</v>
      </c>
      <c r="M3" s="28" t="s">
        <v>199</v>
      </c>
    </row>
    <row r="4" spans="1:13" ht="15.75" customHeight="1" x14ac:dyDescent="0.25">
      <c r="A4" s="28" t="s">
        <v>51</v>
      </c>
      <c r="B4" s="28" t="s">
        <v>52</v>
      </c>
      <c r="C4" s="28" t="s">
        <v>252</v>
      </c>
      <c r="D4" s="21" t="s">
        <v>1948</v>
      </c>
      <c r="E4" s="28" t="s">
        <v>1949</v>
      </c>
      <c r="F4" s="28" t="s">
        <v>199</v>
      </c>
      <c r="G4" s="28" t="s">
        <v>1950</v>
      </c>
      <c r="H4" s="28" t="s">
        <v>1951</v>
      </c>
      <c r="I4" s="65" t="s">
        <v>186</v>
      </c>
      <c r="J4" s="65">
        <v>12222.36</v>
      </c>
      <c r="K4" s="49">
        <f>J4*(1-L4)</f>
        <v>11767.688208</v>
      </c>
      <c r="L4" s="71">
        <v>3.7199999999999997E-2</v>
      </c>
      <c r="M4" s="28" t="s">
        <v>199</v>
      </c>
    </row>
    <row r="5" spans="1:13" ht="15.75" customHeight="1" x14ac:dyDescent="0.25">
      <c r="A5" s="28" t="s">
        <v>51</v>
      </c>
      <c r="B5" s="28" t="s">
        <v>52</v>
      </c>
      <c r="C5" s="28" t="s">
        <v>252</v>
      </c>
      <c r="D5" s="21" t="s">
        <v>1952</v>
      </c>
      <c r="E5" s="28" t="s">
        <v>1953</v>
      </c>
      <c r="F5" s="28" t="s">
        <v>199</v>
      </c>
      <c r="G5" s="28" t="s">
        <v>1954</v>
      </c>
      <c r="H5" s="28" t="s">
        <v>1955</v>
      </c>
      <c r="I5" s="65" t="s">
        <v>186</v>
      </c>
      <c r="J5" s="65">
        <v>13445.08</v>
      </c>
      <c r="K5" s="49">
        <f>J5*(1-L5)</f>
        <v>12944.923024</v>
      </c>
      <c r="L5" s="71">
        <v>3.7199999999999997E-2</v>
      </c>
      <c r="M5" s="28" t="s">
        <v>199</v>
      </c>
    </row>
    <row r="6" spans="1:13" ht="15.75" customHeight="1" x14ac:dyDescent="0.25">
      <c r="A6" s="87" t="s">
        <v>51</v>
      </c>
      <c r="B6" s="87" t="s">
        <v>52</v>
      </c>
      <c r="C6" s="87" t="s">
        <v>252</v>
      </c>
      <c r="D6" s="21" t="s">
        <v>1956</v>
      </c>
      <c r="E6" s="87" t="s">
        <v>1957</v>
      </c>
      <c r="F6" s="87" t="s">
        <v>199</v>
      </c>
      <c r="G6" s="87" t="s">
        <v>1954</v>
      </c>
      <c r="H6" s="87" t="s">
        <v>1958</v>
      </c>
      <c r="I6" s="282" t="s">
        <v>186</v>
      </c>
      <c r="J6" s="282">
        <v>15765.83</v>
      </c>
      <c r="K6" s="88">
        <f>J6*(1-L6)</f>
        <v>15179.341124</v>
      </c>
      <c r="L6" s="89">
        <v>3.7199999999999997E-2</v>
      </c>
      <c r="M6" s="87" t="s">
        <v>199</v>
      </c>
    </row>
    <row r="7" spans="1:13" ht="15.75" customHeight="1" x14ac:dyDescent="0.25">
      <c r="A7" s="28" t="s">
        <v>51</v>
      </c>
      <c r="B7" s="28" t="s">
        <v>52</v>
      </c>
      <c r="C7" s="28" t="s">
        <v>252</v>
      </c>
      <c r="D7" s="21" t="s">
        <v>1959</v>
      </c>
      <c r="E7" s="28" t="s">
        <v>1327</v>
      </c>
      <c r="F7" s="28" t="s">
        <v>199</v>
      </c>
      <c r="G7" s="28" t="s">
        <v>1331</v>
      </c>
      <c r="H7" s="28" t="s">
        <v>1329</v>
      </c>
      <c r="I7" s="65" t="s">
        <v>186</v>
      </c>
      <c r="J7" s="65">
        <v>27868.32</v>
      </c>
      <c r="K7" s="49">
        <f>J7*(1-L7)</f>
        <v>26831.618495999999</v>
      </c>
      <c r="L7" s="71">
        <v>3.7199999999999997E-2</v>
      </c>
      <c r="M7" s="28" t="s">
        <v>199</v>
      </c>
    </row>
    <row r="8" spans="1:13" ht="15.75" customHeight="1" x14ac:dyDescent="0.25">
      <c r="A8" s="28" t="s">
        <v>51</v>
      </c>
      <c r="B8" s="28" t="s">
        <v>52</v>
      </c>
      <c r="C8" s="28" t="s">
        <v>252</v>
      </c>
      <c r="D8" s="21" t="s">
        <v>1960</v>
      </c>
      <c r="E8" s="28" t="s">
        <v>1353</v>
      </c>
      <c r="F8" s="28" t="s">
        <v>199</v>
      </c>
      <c r="G8" s="28" t="s">
        <v>1954</v>
      </c>
      <c r="H8" s="28" t="s">
        <v>1961</v>
      </c>
      <c r="I8" s="65" t="s">
        <v>186</v>
      </c>
      <c r="J8" s="65">
        <v>12222.36</v>
      </c>
      <c r="K8" s="49">
        <f>J8*(1-L8)</f>
        <v>11767.688208</v>
      </c>
      <c r="L8" s="71">
        <v>3.7199999999999997E-2</v>
      </c>
      <c r="M8" s="28" t="s">
        <v>199</v>
      </c>
    </row>
    <row r="9" spans="1:13" ht="15.75" customHeight="1" x14ac:dyDescent="0.25">
      <c r="A9" s="28" t="s">
        <v>51</v>
      </c>
      <c r="B9" s="28" t="s">
        <v>52</v>
      </c>
      <c r="C9" s="28" t="s">
        <v>252</v>
      </c>
      <c r="D9" s="21" t="s">
        <v>1962</v>
      </c>
      <c r="E9" s="28" t="s">
        <v>1963</v>
      </c>
      <c r="F9" s="28" t="s">
        <v>199</v>
      </c>
      <c r="G9" s="28" t="s">
        <v>1964</v>
      </c>
      <c r="H9" s="28" t="s">
        <v>1965</v>
      </c>
      <c r="I9" s="65" t="s">
        <v>186</v>
      </c>
      <c r="J9" s="65">
        <v>24933.8</v>
      </c>
      <c r="K9" s="49">
        <f>J9*(1-L9)</f>
        <v>24006.262640000001</v>
      </c>
      <c r="L9" s="71">
        <v>3.7199999999999997E-2</v>
      </c>
      <c r="M9" s="28" t="s">
        <v>199</v>
      </c>
    </row>
    <row r="10" spans="1:13" ht="15.75" customHeight="1" x14ac:dyDescent="0.25">
      <c r="A10" s="28" t="s">
        <v>51</v>
      </c>
      <c r="B10" s="28" t="s">
        <v>52</v>
      </c>
      <c r="C10" s="28" t="s">
        <v>252</v>
      </c>
      <c r="D10" s="21" t="s">
        <v>1966</v>
      </c>
      <c r="E10" s="28" t="s">
        <v>1967</v>
      </c>
      <c r="F10" s="28" t="s">
        <v>199</v>
      </c>
      <c r="G10" s="28" t="s">
        <v>1968</v>
      </c>
      <c r="H10" s="28" t="s">
        <v>1969</v>
      </c>
      <c r="I10" s="65" t="s">
        <v>186</v>
      </c>
      <c r="J10" s="65">
        <v>24933.8</v>
      </c>
      <c r="K10" s="49">
        <f>J10*(1-L10)</f>
        <v>24006.262640000001</v>
      </c>
      <c r="L10" s="71">
        <v>3.7199999999999997E-2</v>
      </c>
      <c r="M10" s="28" t="s">
        <v>199</v>
      </c>
    </row>
    <row r="11" spans="1:13" ht="15.75" customHeight="1" x14ac:dyDescent="0.25">
      <c r="A11" s="28" t="s">
        <v>51</v>
      </c>
      <c r="B11" s="28" t="s">
        <v>52</v>
      </c>
      <c r="C11" s="28" t="s">
        <v>252</v>
      </c>
      <c r="D11" s="21" t="s">
        <v>1970</v>
      </c>
      <c r="E11" s="28" t="s">
        <v>1971</v>
      </c>
      <c r="F11" s="28" t="s">
        <v>199</v>
      </c>
      <c r="G11" s="28" t="s">
        <v>1964</v>
      </c>
      <c r="H11" s="28" t="s">
        <v>1972</v>
      </c>
      <c r="I11" s="65" t="s">
        <v>186</v>
      </c>
      <c r="J11" s="65">
        <v>24933.8</v>
      </c>
      <c r="K11" s="49">
        <f>J11*(1-L11)</f>
        <v>24006.262640000001</v>
      </c>
      <c r="L11" s="71">
        <v>3.7199999999999997E-2</v>
      </c>
      <c r="M11" s="28" t="s">
        <v>199</v>
      </c>
    </row>
    <row r="12" spans="1:13" ht="15.75" customHeight="1" x14ac:dyDescent="0.25">
      <c r="A12" s="28" t="s">
        <v>51</v>
      </c>
      <c r="B12" s="28" t="s">
        <v>52</v>
      </c>
      <c r="C12" s="28" t="s">
        <v>252</v>
      </c>
      <c r="D12" s="21" t="s">
        <v>1973</v>
      </c>
      <c r="E12" s="28" t="s">
        <v>1974</v>
      </c>
      <c r="F12" s="28" t="s">
        <v>199</v>
      </c>
      <c r="G12" s="28" t="s">
        <v>1964</v>
      </c>
      <c r="H12" s="28" t="s">
        <v>1975</v>
      </c>
      <c r="I12" s="65" t="s">
        <v>186</v>
      </c>
      <c r="J12" s="65">
        <v>24933.8</v>
      </c>
      <c r="K12" s="49">
        <f>J12*(1-L12)</f>
        <v>24006.262640000001</v>
      </c>
      <c r="L12" s="71">
        <v>3.7199999999999997E-2</v>
      </c>
      <c r="M12" s="28" t="s">
        <v>199</v>
      </c>
    </row>
    <row r="13" spans="1:13" ht="15.75" customHeight="1" x14ac:dyDescent="0.25">
      <c r="A13" s="28" t="s">
        <v>51</v>
      </c>
      <c r="B13" s="28" t="s">
        <v>52</v>
      </c>
      <c r="C13" s="28" t="s">
        <v>252</v>
      </c>
      <c r="D13" s="21" t="s">
        <v>1976</v>
      </c>
      <c r="E13" s="28" t="s">
        <v>1977</v>
      </c>
      <c r="F13" s="28" t="s">
        <v>199</v>
      </c>
      <c r="G13" s="28" t="s">
        <v>1964</v>
      </c>
      <c r="H13" s="28" t="s">
        <v>1978</v>
      </c>
      <c r="I13" s="65" t="s">
        <v>186</v>
      </c>
      <c r="J13" s="65">
        <v>25422.89</v>
      </c>
      <c r="K13" s="49">
        <f>J13*(1-L13)</f>
        <v>24477.158491999999</v>
      </c>
      <c r="L13" s="71">
        <v>3.7199999999999997E-2</v>
      </c>
      <c r="M13" s="28" t="s">
        <v>199</v>
      </c>
    </row>
    <row r="14" spans="1:13" ht="15.75" customHeight="1" x14ac:dyDescent="0.25">
      <c r="A14" s="28" t="s">
        <v>51</v>
      </c>
      <c r="B14" s="28" t="s">
        <v>52</v>
      </c>
      <c r="C14" s="28" t="s">
        <v>252</v>
      </c>
      <c r="D14" s="21" t="s">
        <v>1979</v>
      </c>
      <c r="E14" s="28" t="s">
        <v>1980</v>
      </c>
      <c r="F14" s="28" t="s">
        <v>199</v>
      </c>
      <c r="G14" s="28" t="s">
        <v>1964</v>
      </c>
      <c r="H14" s="28" t="s">
        <v>1981</v>
      </c>
      <c r="I14" s="65" t="s">
        <v>186</v>
      </c>
      <c r="J14" s="65">
        <v>26765.48</v>
      </c>
      <c r="K14" s="49">
        <f>J14*(1-L14)</f>
        <v>25769.804143999998</v>
      </c>
      <c r="L14" s="71">
        <v>3.7199999999999997E-2</v>
      </c>
      <c r="M14" s="28" t="s">
        <v>199</v>
      </c>
    </row>
    <row r="15" spans="1:13" ht="15.75" customHeight="1" x14ac:dyDescent="0.25">
      <c r="A15" s="28" t="s">
        <v>51</v>
      </c>
      <c r="B15" s="28" t="s">
        <v>52</v>
      </c>
      <c r="C15" s="28" t="s">
        <v>252</v>
      </c>
      <c r="D15" s="21" t="s">
        <v>1982</v>
      </c>
      <c r="E15" s="28" t="s">
        <v>1983</v>
      </c>
      <c r="F15" s="28" t="s">
        <v>199</v>
      </c>
      <c r="G15" s="28" t="s">
        <v>1331</v>
      </c>
      <c r="H15" s="28" t="s">
        <v>1984</v>
      </c>
      <c r="I15" s="65" t="s">
        <v>186</v>
      </c>
      <c r="J15" s="65">
        <v>27868.32</v>
      </c>
      <c r="K15" s="49">
        <f>J15*(1-L15)</f>
        <v>26831.618495999999</v>
      </c>
      <c r="L15" s="71">
        <v>3.7199999999999997E-2</v>
      </c>
      <c r="M15" s="28" t="s">
        <v>199</v>
      </c>
    </row>
    <row r="16" spans="1:13" ht="15.75" customHeight="1" x14ac:dyDescent="0.25">
      <c r="A16" s="28" t="s">
        <v>51</v>
      </c>
      <c r="B16" s="28" t="s">
        <v>52</v>
      </c>
      <c r="C16" s="28" t="s">
        <v>252</v>
      </c>
      <c r="D16" s="21" t="s">
        <v>1985</v>
      </c>
      <c r="E16" s="28" t="s">
        <v>1986</v>
      </c>
      <c r="F16" s="28" t="s">
        <v>199</v>
      </c>
      <c r="G16" s="28" t="s">
        <v>1331</v>
      </c>
      <c r="H16" s="28" t="s">
        <v>1987</v>
      </c>
      <c r="I16" s="65" t="s">
        <v>186</v>
      </c>
      <c r="J16" s="65">
        <v>27868.32</v>
      </c>
      <c r="K16" s="49">
        <f>J16*(1-L16)</f>
        <v>26831.618495999999</v>
      </c>
      <c r="L16" s="71">
        <v>3.7199999999999997E-2</v>
      </c>
      <c r="M16" s="28" t="s">
        <v>199</v>
      </c>
    </row>
    <row r="17" spans="1:13" ht="15.75" customHeight="1" x14ac:dyDescent="0.25">
      <c r="A17" s="28" t="s">
        <v>51</v>
      </c>
      <c r="B17" s="28" t="s">
        <v>52</v>
      </c>
      <c r="C17" s="28" t="s">
        <v>252</v>
      </c>
      <c r="D17" s="21" t="s">
        <v>1988</v>
      </c>
      <c r="E17" s="28" t="s">
        <v>1989</v>
      </c>
      <c r="F17" s="28" t="s">
        <v>199</v>
      </c>
      <c r="G17" s="28" t="s">
        <v>1331</v>
      </c>
      <c r="H17" s="28" t="s">
        <v>1990</v>
      </c>
      <c r="I17" s="65" t="s">
        <v>186</v>
      </c>
      <c r="J17" s="65">
        <v>27868.32</v>
      </c>
      <c r="K17" s="49">
        <f>J17*(1-L17)</f>
        <v>26831.618495999999</v>
      </c>
      <c r="L17" s="71">
        <v>3.7199999999999997E-2</v>
      </c>
      <c r="M17" s="28" t="s">
        <v>199</v>
      </c>
    </row>
    <row r="18" spans="1:13" ht="15.75" customHeight="1" x14ac:dyDescent="0.25">
      <c r="A18" s="28" t="s">
        <v>51</v>
      </c>
      <c r="B18" s="28" t="s">
        <v>52</v>
      </c>
      <c r="C18" s="28" t="s">
        <v>252</v>
      </c>
      <c r="D18" s="21" t="s">
        <v>1991</v>
      </c>
      <c r="E18" s="28" t="s">
        <v>1992</v>
      </c>
      <c r="F18" s="28" t="s">
        <v>199</v>
      </c>
      <c r="G18" s="28" t="s">
        <v>1331</v>
      </c>
      <c r="H18" s="28" t="s">
        <v>1993</v>
      </c>
      <c r="I18" s="65" t="s">
        <v>186</v>
      </c>
      <c r="J18" s="65">
        <v>27868.32</v>
      </c>
      <c r="K18" s="49">
        <f>J18*(1-L18)</f>
        <v>26831.618495999999</v>
      </c>
      <c r="L18" s="71">
        <v>3.7199999999999997E-2</v>
      </c>
      <c r="M18" s="28" t="s">
        <v>199</v>
      </c>
    </row>
    <row r="19" spans="1:13" ht="15.75" customHeight="1" x14ac:dyDescent="0.25">
      <c r="A19" s="28" t="s">
        <v>51</v>
      </c>
      <c r="B19" s="28" t="s">
        <v>52</v>
      </c>
      <c r="C19" s="28" t="s">
        <v>252</v>
      </c>
      <c r="D19" s="21" t="s">
        <v>1994</v>
      </c>
      <c r="E19" s="28" t="s">
        <v>1995</v>
      </c>
      <c r="F19" s="28" t="s">
        <v>199</v>
      </c>
      <c r="G19" s="28" t="s">
        <v>1331</v>
      </c>
      <c r="H19" s="28" t="s">
        <v>1996</v>
      </c>
      <c r="I19" s="65" t="s">
        <v>186</v>
      </c>
      <c r="J19" s="65">
        <v>27868.32</v>
      </c>
      <c r="K19" s="49">
        <f>J19*(1-L19)</f>
        <v>26831.618495999999</v>
      </c>
      <c r="L19" s="71">
        <v>3.7199999999999997E-2</v>
      </c>
      <c r="M19" s="28" t="s">
        <v>199</v>
      </c>
    </row>
    <row r="20" spans="1:13" ht="15.75" customHeight="1" x14ac:dyDescent="0.25">
      <c r="A20" s="28" t="s">
        <v>51</v>
      </c>
      <c r="B20" s="28" t="s">
        <v>52</v>
      </c>
      <c r="C20" s="28" t="s">
        <v>252</v>
      </c>
      <c r="D20" s="21" t="s">
        <v>1997</v>
      </c>
      <c r="E20" s="28" t="s">
        <v>1998</v>
      </c>
      <c r="F20" s="28" t="s">
        <v>199</v>
      </c>
      <c r="G20" s="28" t="s">
        <v>1964</v>
      </c>
      <c r="H20" s="28" t="s">
        <v>1999</v>
      </c>
      <c r="I20" s="65" t="s">
        <v>186</v>
      </c>
      <c r="J20" s="65">
        <v>29335.58</v>
      </c>
      <c r="K20" s="49">
        <f>J20*(1-L20)</f>
        <v>28244.296424</v>
      </c>
      <c r="L20" s="71">
        <v>3.7199999999999997E-2</v>
      </c>
      <c r="M20" s="28" t="s">
        <v>199</v>
      </c>
    </row>
    <row r="21" spans="1:13" ht="15.75" customHeight="1" x14ac:dyDescent="0.25">
      <c r="A21" s="28" t="s">
        <v>51</v>
      </c>
      <c r="B21" s="28" t="s">
        <v>52</v>
      </c>
      <c r="C21" s="28" t="s">
        <v>252</v>
      </c>
      <c r="D21" s="21" t="s">
        <v>2000</v>
      </c>
      <c r="E21" s="28" t="s">
        <v>2001</v>
      </c>
      <c r="F21" s="28" t="s">
        <v>199</v>
      </c>
      <c r="G21" s="28" t="s">
        <v>1964</v>
      </c>
      <c r="H21" s="28" t="s">
        <v>2002</v>
      </c>
      <c r="I21" s="65" t="s">
        <v>186</v>
      </c>
      <c r="J21" s="65">
        <v>29335.58</v>
      </c>
      <c r="K21" s="49">
        <f>J21*(1-L21)</f>
        <v>28244.296424</v>
      </c>
      <c r="L21" s="71">
        <v>3.7199999999999997E-2</v>
      </c>
      <c r="M21" s="28" t="s">
        <v>199</v>
      </c>
    </row>
    <row r="22" spans="1:13" ht="15.75" customHeight="1" x14ac:dyDescent="0.25">
      <c r="A22" s="28" t="s">
        <v>51</v>
      </c>
      <c r="B22" s="28" t="s">
        <v>52</v>
      </c>
      <c r="C22" s="28" t="s">
        <v>252</v>
      </c>
      <c r="D22" s="21" t="s">
        <v>2003</v>
      </c>
      <c r="E22" s="28" t="s">
        <v>2004</v>
      </c>
      <c r="F22" s="28" t="s">
        <v>199</v>
      </c>
      <c r="G22" s="28" t="s">
        <v>1964</v>
      </c>
      <c r="H22" s="28" t="s">
        <v>2005</v>
      </c>
      <c r="I22" s="65" t="s">
        <v>186</v>
      </c>
      <c r="J22" s="65">
        <v>29819.87</v>
      </c>
      <c r="K22" s="49">
        <f>J22*(1-L22)</f>
        <v>28710.570835999999</v>
      </c>
      <c r="L22" s="71">
        <v>3.7199999999999997E-2</v>
      </c>
      <c r="M22" s="28" t="s">
        <v>199</v>
      </c>
    </row>
    <row r="23" spans="1:13" ht="15.75" customHeight="1" x14ac:dyDescent="0.25">
      <c r="A23" s="64" t="s">
        <v>71</v>
      </c>
      <c r="B23" s="278" t="s">
        <v>72</v>
      </c>
      <c r="C23" s="278" t="s">
        <v>252</v>
      </c>
      <c r="D23" s="21" t="s">
        <v>1940</v>
      </c>
      <c r="E23" s="278" t="s">
        <v>1941</v>
      </c>
      <c r="F23" s="278" t="s">
        <v>4532</v>
      </c>
      <c r="G23" s="278" t="s">
        <v>4533</v>
      </c>
      <c r="H23" s="278" t="s">
        <v>4534</v>
      </c>
      <c r="I23" s="279" t="s">
        <v>186</v>
      </c>
      <c r="J23" s="279">
        <v>49.37</v>
      </c>
      <c r="K23" s="280">
        <v>47.8889</v>
      </c>
      <c r="L23" s="281">
        <v>0.03</v>
      </c>
      <c r="M23" s="278" t="s">
        <v>199</v>
      </c>
    </row>
    <row r="24" spans="1:13" ht="15.75" customHeight="1" x14ac:dyDescent="0.25">
      <c r="A24" s="64" t="s">
        <v>156</v>
      </c>
      <c r="B24" s="28" t="s">
        <v>157</v>
      </c>
      <c r="C24" s="123" t="s">
        <v>1658</v>
      </c>
      <c r="D24" s="21" t="s">
        <v>1929</v>
      </c>
      <c r="E24" s="35" t="s">
        <v>1930</v>
      </c>
      <c r="F24" s="35" t="s">
        <v>1930</v>
      </c>
      <c r="G24" s="35" t="s">
        <v>1930</v>
      </c>
      <c r="H24" s="42" t="s">
        <v>1931</v>
      </c>
      <c r="I24" s="21" t="s">
        <v>186</v>
      </c>
      <c r="J24" s="40">
        <v>14737.03</v>
      </c>
      <c r="K24" s="40">
        <f>J24-(J24*L24)</f>
        <v>14000.1785</v>
      </c>
      <c r="L24" s="41">
        <v>0.05</v>
      </c>
      <c r="M24" s="42" t="s">
        <v>199</v>
      </c>
    </row>
    <row r="25" spans="1:13" ht="15.75" customHeight="1" x14ac:dyDescent="0.25">
      <c r="A25" s="64" t="s">
        <v>156</v>
      </c>
      <c r="B25" s="28" t="s">
        <v>157</v>
      </c>
      <c r="C25" s="123" t="s">
        <v>1658</v>
      </c>
      <c r="D25" s="21" t="s">
        <v>1932</v>
      </c>
      <c r="E25" s="56" t="s">
        <v>1933</v>
      </c>
      <c r="F25" s="56" t="s">
        <v>1933</v>
      </c>
      <c r="G25" s="56" t="s">
        <v>1933</v>
      </c>
      <c r="H25" s="42" t="s">
        <v>1934</v>
      </c>
      <c r="I25" s="21" t="s">
        <v>186</v>
      </c>
      <c r="J25" s="40">
        <v>2185.4911838790899</v>
      </c>
      <c r="K25" s="40">
        <f>J25-(J25*L25)</f>
        <v>2076.2166246851352</v>
      </c>
      <c r="L25" s="41">
        <v>0.05</v>
      </c>
      <c r="M25" s="42" t="s">
        <v>199</v>
      </c>
    </row>
    <row r="26" spans="1:13" ht="15.75" customHeight="1" x14ac:dyDescent="0.25">
      <c r="A26" s="64" t="s">
        <v>156</v>
      </c>
      <c r="B26" s="28" t="s">
        <v>157</v>
      </c>
      <c r="C26" s="123" t="s">
        <v>1658</v>
      </c>
      <c r="D26" s="21" t="s">
        <v>1935</v>
      </c>
      <c r="E26" s="56" t="s">
        <v>1936</v>
      </c>
      <c r="F26" s="56" t="s">
        <v>1936</v>
      </c>
      <c r="G26" s="42" t="s">
        <v>1936</v>
      </c>
      <c r="H26" s="42" t="s">
        <v>1937</v>
      </c>
      <c r="I26" s="21" t="s">
        <v>186</v>
      </c>
      <c r="J26" s="40">
        <v>1283.2241813602</v>
      </c>
      <c r="K26" s="40">
        <f>J26-(J26*L26)</f>
        <v>1219.0629722921899</v>
      </c>
      <c r="L26" s="41">
        <v>0.05</v>
      </c>
      <c r="M26" s="42" t="s">
        <v>199</v>
      </c>
    </row>
    <row r="27" spans="1:13" ht="15.75" customHeight="1" x14ac:dyDescent="0.25">
      <c r="A27" s="64" t="s">
        <v>156</v>
      </c>
      <c r="B27" s="28" t="s">
        <v>157</v>
      </c>
      <c r="C27" s="123" t="s">
        <v>1658</v>
      </c>
      <c r="D27" s="21" t="s">
        <v>1938</v>
      </c>
      <c r="E27" s="56" t="s">
        <v>1939</v>
      </c>
      <c r="F27" s="56" t="s">
        <v>1939</v>
      </c>
      <c r="G27" s="42" t="s">
        <v>1939</v>
      </c>
      <c r="H27" s="42" t="s">
        <v>1937</v>
      </c>
      <c r="I27" s="21" t="s">
        <v>186</v>
      </c>
      <c r="J27" s="40">
        <v>982.46851385390403</v>
      </c>
      <c r="K27" s="40">
        <f>J27-(J27*L27)</f>
        <v>933.34508816120888</v>
      </c>
      <c r="L27" s="41">
        <v>0.05</v>
      </c>
      <c r="M27" s="42" t="s">
        <v>199</v>
      </c>
    </row>
  </sheetData>
  <autoFilter ref="A1:AA26" xr:uid="{00000000-0009-0000-0000-000008000000}">
    <sortState xmlns:xlrd2="http://schemas.microsoft.com/office/spreadsheetml/2017/richdata2" ref="A2:M27">
      <sortCondition ref="B1:B26"/>
    </sortState>
  </autoFilter>
  <dataValidations count="1">
    <dataValidation type="list" allowBlank="1" showErrorMessage="1" sqref="I2:I4" xr:uid="{00000000-0002-0000-0800-000000000000}">
      <formula1>#REF!</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BPA Holder Contacts</vt:lpstr>
      <vt:lpstr>CLIN 0001 - EVSE Level 1</vt:lpstr>
      <vt:lpstr>CLIN 0002 - EVSE Level 2</vt:lpstr>
      <vt:lpstr>CLIN 0003 - EVSE DC Fast</vt:lpstr>
      <vt:lpstr>CLIN 0004 - EVSE SolarOff-grid</vt:lpstr>
      <vt:lpstr>CLIN 0005 - EVSE Portable</vt:lpstr>
      <vt:lpstr>CLIN 0006 - Site Planning &amp; Anc</vt:lpstr>
      <vt:lpstr>CLIN 0007 - Power Management &amp; </vt:lpstr>
      <vt:lpstr>CLIN 0008 - Network Plans &amp; Dat</vt:lpstr>
      <vt:lpstr>CLIN 0009 - Operation, Repair &amp;</vt:lpstr>
      <vt:lpstr>CLIN 0010 - Other Non-Conventio</vt:lpstr>
      <vt:lpstr>CLIN 0011 - Accessories</vt:lpstr>
      <vt:lpstr>Charging as a Service (CaaS)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StephanieLGresalfi</dc:creator>
  <cp:lastModifiedBy>JosephJMirisola</cp:lastModifiedBy>
  <dcterms:created xsi:type="dcterms:W3CDTF">2024-08-09T15:30:05Z</dcterms:created>
  <dcterms:modified xsi:type="dcterms:W3CDTF">2025-01-07T21:59:15Z</dcterms:modified>
</cp:coreProperties>
</file>